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ERIKA OSORIO\Desktop\"/>
    </mc:Choice>
  </mc:AlternateContent>
  <xr:revisionPtr revIDLastSave="0" documentId="13_ncr:1_{A57A0530-8477-40A3-949B-E0CC2F64F0D7}" xr6:coauthVersionLast="47" xr6:coauthVersionMax="47" xr10:uidLastSave="{00000000-0000-0000-0000-000000000000}"/>
  <bookViews>
    <workbookView xWindow="-110" yWindow="-110" windowWidth="19420" windowHeight="10300" activeTab="1" xr2:uid="{00000000-000D-0000-FFFF-FFFF00000000}"/>
  </bookViews>
  <sheets>
    <sheet name="Consolidado" sheetId="3" r:id="rId1"/>
    <sheet name="PET ABRIL" sheetId="1" r:id="rId2"/>
    <sheet name="MARZO PEDN" sheetId="5" state="hidden" r:id="rId3"/>
    <sheet name="GRAFICOS (3)" sheetId="4" r:id="rId4"/>
  </sheets>
  <externalReferences>
    <externalReference r:id="rId5"/>
    <externalReference r:id="rId6"/>
    <externalReference r:id="rId7"/>
  </externalReferences>
  <definedNames>
    <definedName name="_xlnm._FilterDatabase" localSheetId="2" hidden="1">'MARZO PEDN'!$AJ$1:$AJ$8</definedName>
    <definedName name="_xlnm.Print_Area" localSheetId="2">'MARZO PEDN'!$B$1:$AQ$8</definedName>
    <definedName name="INSTALACION" localSheetId="0">#REF!</definedName>
    <definedName name="INSTALACION" localSheetId="3">#REF!</definedName>
    <definedName name="INSTALACION" localSheetId="2">'MARZO PEDN'!$Q:$Q</definedName>
    <definedName name="PRESTACION" localSheetId="0">#REF!</definedName>
    <definedName name="PRESTACION" localSheetId="3">#REF!</definedName>
    <definedName name="PRESTACION" localSheetId="2">'MARZO PEDN'!$R:$R</definedName>
    <definedName name="_xlnm.Print_Titles" localSheetId="2">'MARZO PEDN'!$1:$8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31" i="1" l="1"/>
  <c r="AF31" i="1"/>
  <c r="AG31" i="1"/>
  <c r="P31" i="1"/>
  <c r="N31" i="1"/>
  <c r="J31" i="1"/>
  <c r="H31" i="1"/>
  <c r="AK11" i="1"/>
  <c r="AK12" i="1"/>
  <c r="AK13" i="1"/>
  <c r="AK10" i="1"/>
  <c r="AK15" i="5" l="1"/>
  <c r="AK14" i="5"/>
  <c r="AK13" i="5"/>
  <c r="AK12" i="5"/>
  <c r="AK11" i="5"/>
  <c r="AO6" i="5"/>
  <c r="F60" i="4" l="1"/>
  <c r="F59" i="4"/>
  <c r="F58" i="4"/>
  <c r="E53" i="4"/>
  <c r="F52" i="4" s="1"/>
  <c r="E20" i="4"/>
  <c r="F18" i="4" s="1"/>
  <c r="E11" i="4"/>
  <c r="F10" i="4" s="1"/>
  <c r="H15" i="3"/>
  <c r="G15" i="3"/>
  <c r="F15" i="3"/>
  <c r="E15" i="3"/>
  <c r="D15" i="3"/>
  <c r="C15" i="3"/>
  <c r="B11" i="3"/>
  <c r="B15" i="3"/>
  <c r="AO6" i="1"/>
  <c r="F19" i="4" l="1"/>
  <c r="F51" i="4"/>
  <c r="F8" i="4"/>
  <c r="F50" i="4"/>
  <c r="F53" i="4" s="1"/>
  <c r="F9" i="4"/>
  <c r="F11" i="4" l="1"/>
</calcChain>
</file>

<file path=xl/sharedStrings.xml><?xml version="1.0" encoding="utf-8"?>
<sst xmlns="http://schemas.openxmlformats.org/spreadsheetml/2006/main" count="392" uniqueCount="244">
  <si>
    <t>SISTEMA DE GESTION</t>
  </si>
  <si>
    <r>
      <t xml:space="preserve">Código: </t>
    </r>
    <r>
      <rPr>
        <sz val="10"/>
        <rFont val="Arial"/>
        <family val="2"/>
      </rPr>
      <t>GCO-FR-027</t>
    </r>
  </si>
  <si>
    <r>
      <t xml:space="preserve">Página: </t>
    </r>
    <r>
      <rPr>
        <sz val="10"/>
        <rFont val="Arial"/>
        <family val="2"/>
      </rPr>
      <t>1</t>
    </r>
  </si>
  <si>
    <t>FORMATO CAPTURA GESTIÓN PQRSDO</t>
  </si>
  <si>
    <r>
      <t xml:space="preserve">Versión: </t>
    </r>
    <r>
      <rPr>
        <sz val="10"/>
        <rFont val="Arial"/>
        <family val="2"/>
      </rPr>
      <t>2</t>
    </r>
  </si>
  <si>
    <r>
      <t xml:space="preserve">Vigente a partir de:
</t>
    </r>
    <r>
      <rPr>
        <sz val="10"/>
        <rFont val="Arial"/>
        <family val="2"/>
      </rPr>
      <t>21-06-2019</t>
    </r>
  </si>
  <si>
    <t xml:space="preserve">No. Radicado
</t>
  </si>
  <si>
    <t>Fecha de Radicado/recepción
DD/MM/AAAA</t>
  </si>
  <si>
    <t>REMITENTE</t>
  </si>
  <si>
    <t>MECANISMO DE RECEPCIÓN</t>
  </si>
  <si>
    <t xml:space="preserve">CAUSAL (no aplica otros) </t>
  </si>
  <si>
    <t>ASUNTO DE LA SOLICITUD</t>
  </si>
  <si>
    <t>ASUNTO: RESUMEN DESCRIPCION O CAUSAL</t>
  </si>
  <si>
    <t>GESTION:OBSERVACIONES DE LA GESTION REALIZADA</t>
  </si>
  <si>
    <t>FUNCIONARIO GESTION</t>
  </si>
  <si>
    <t xml:space="preserve">TIPO (asunto)
</t>
  </si>
  <si>
    <t>ESTADO PQRSD</t>
  </si>
  <si>
    <t>TIPO RESPUESTA</t>
  </si>
  <si>
    <t>No. radicado</t>
  </si>
  <si>
    <t>Fecha respuesta</t>
  </si>
  <si>
    <t>Tiempo respuesta</t>
  </si>
  <si>
    <t>ID USUARIO/CODIGO BARRIO</t>
  </si>
  <si>
    <t>DOCUMENTO DE IDENTIDAD</t>
  </si>
  <si>
    <t>NOMBRES Y APELLIDOS</t>
  </si>
  <si>
    <t>Ventanilla atención</t>
  </si>
  <si>
    <t>Ventanilla Radicación</t>
  </si>
  <si>
    <t>Formato electrónico Pagina Web</t>
  </si>
  <si>
    <t>Correo Electrónico</t>
  </si>
  <si>
    <t>Buzon de Sugerencias</t>
  </si>
  <si>
    <t>Telefónico</t>
  </si>
  <si>
    <t>Comercial</t>
  </si>
  <si>
    <t>Acueducto</t>
  </si>
  <si>
    <t>Alcantarillado</t>
  </si>
  <si>
    <t>Petición</t>
  </si>
  <si>
    <t>Queja</t>
  </si>
  <si>
    <t>Reclamo</t>
  </si>
  <si>
    <t>Sugerencia</t>
  </si>
  <si>
    <t>Denuncia</t>
  </si>
  <si>
    <t>Otros</t>
  </si>
  <si>
    <t>Facturación</t>
  </si>
  <si>
    <t>Otro</t>
  </si>
  <si>
    <t>Instalacion</t>
  </si>
  <si>
    <t>prestacion</t>
  </si>
  <si>
    <t>SOL.INF.</t>
  </si>
  <si>
    <t>SOL.INF.   OTRAS ENTIDADES</t>
  </si>
  <si>
    <t>OTROS</t>
  </si>
  <si>
    <t>CERRADA</t>
  </si>
  <si>
    <t>ABIERTA</t>
  </si>
  <si>
    <t>POSITIVA</t>
  </si>
  <si>
    <t>NEGATIVA</t>
  </si>
  <si>
    <t>PETICIONES  ABRIL DE 2023</t>
  </si>
  <si>
    <t xml:space="preserve"> 2023-130-004418-2</t>
  </si>
  <si>
    <t>0</t>
  </si>
  <si>
    <t>961922</t>
  </si>
  <si>
    <t xml:space="preserve"> JAVIER JARABA ACEVEDO </t>
  </si>
  <si>
    <t>Solicitud  de un estudio de la estructura de lacanatarillado  para la Calle 37 N° 20-121</t>
  </si>
  <si>
    <t>PETICION</t>
  </si>
  <si>
    <t>LA EMPRESA INFORMA QUE SE REALIZARA LA VISTA DE INPECCION EL DIA 05 DE MAYO A LOS SISTEMAS POR USTED MECIONADOS EN LA PETICION</t>
  </si>
  <si>
    <t xml:space="preserve">VICTOR JULIO DE LA CRUZ MONTOYA </t>
  </si>
  <si>
    <t>2023120004274-1</t>
  </si>
  <si>
    <t xml:space="preserve"> 2023-140-004004-2</t>
  </si>
  <si>
    <t>52885436</t>
  </si>
  <si>
    <t xml:space="preserve"> KELLY JOHANA CANO SUAREZ </t>
  </si>
  <si>
    <t>solicitud intervencion via principal barrio villanueva</t>
  </si>
  <si>
    <t xml:space="preserve">Respuesta comuinicaciopnm 2023-140-004004-2 solicitud de intervencion SE INFORMA QUE DICHA INTERVENCION Y PETICION DEBE SER ELEVADA ANTE LA SECRETARIA DE INFRAESTRUCTURA QUIEN EL A ENTIDAD ENCARGAA DE LA PAVIMENTAION </t>
  </si>
  <si>
    <t>KARINA GONZALEZ GAVIRIA</t>
  </si>
  <si>
    <t xml:space="preserve"> 2023-120-003920-1</t>
  </si>
  <si>
    <t xml:space="preserve"> 2023-140-004201-2</t>
  </si>
  <si>
    <t>10000008</t>
  </si>
  <si>
    <t xml:space="preserve"> SECRETARIA DE INFRAESTRUCTURA </t>
  </si>
  <si>
    <t xml:space="preserve">traslado queja por contaminacion relacionada mini ptars copia defensoria pueblo </t>
  </si>
  <si>
    <t>RESPUESTA </t>
  </si>
  <si>
    <t xml:space="preserve"> 2023-120-003792-1</t>
  </si>
  <si>
    <t xml:space="preserve"> 2023-140-004425-2</t>
  </si>
  <si>
    <t>10000062</t>
  </si>
  <si>
    <t xml:space="preserve"> PRESIDENTES DE JUNTA DE ACCION COMUNAL </t>
  </si>
  <si>
    <t xml:space="preserve">solicitud visita tecnica inspeccionar problematica ruptura red alcantarillado B. campo hermoso </t>
  </si>
  <si>
    <t>SE INFORMA QUE SE REALIZARA LA VISITA ELDIA  04 DE MAYO DL 2023 POR PARTE DEL EQUIPO SANEAMIENTO BASICO</t>
  </si>
  <si>
    <t>2023120004271-1</t>
  </si>
  <si>
    <r>
      <t xml:space="preserve">Código: </t>
    </r>
    <r>
      <rPr>
        <sz val="10"/>
        <rFont val="Arial"/>
        <family val="2"/>
      </rPr>
      <t>GCO-FR-028</t>
    </r>
  </si>
  <si>
    <t>Dependencia:</t>
  </si>
  <si>
    <t>Periodo reportado:</t>
  </si>
  <si>
    <t>PQRSD</t>
  </si>
  <si>
    <t>ítem</t>
  </si>
  <si>
    <t>No</t>
  </si>
  <si>
    <t>Mecanismo de recepción</t>
  </si>
  <si>
    <t>Observación</t>
  </si>
  <si>
    <t>Ventanilla de atención</t>
  </si>
  <si>
    <t>Ventanilla de Radicación</t>
  </si>
  <si>
    <t>Formato electrónico Página web</t>
  </si>
  <si>
    <t>Correo</t>
  </si>
  <si>
    <t>Buzón de Sugerencias</t>
  </si>
  <si>
    <t>Telefónica</t>
  </si>
  <si>
    <t>Tiempo promedio respuesta</t>
  </si>
  <si>
    <t xml:space="preserve">Peticiones </t>
  </si>
  <si>
    <t>Quejas</t>
  </si>
  <si>
    <t>Reclamos</t>
  </si>
  <si>
    <t>Sugerencias</t>
  </si>
  <si>
    <t>Solicitud de disponibilidad y certificados</t>
  </si>
  <si>
    <t>Denuncias</t>
  </si>
  <si>
    <t>TOTAL PQRSD</t>
  </si>
  <si>
    <t>No. Total PQRSD respuesta positiva</t>
  </si>
  <si>
    <t>No. total PQRSD respuesta negativa</t>
  </si>
  <si>
    <t>No total de derechos de petición (escritos-verbales)</t>
  </si>
  <si>
    <t>No.total de solicitudes de información</t>
  </si>
  <si>
    <t>No Total de solicitudes de información positiva</t>
  </si>
  <si>
    <t>No. Total de solicitudes de información negativa</t>
  </si>
  <si>
    <t>No. Total de solicitudes de información negativa por inesistencia de la información solicitada</t>
  </si>
  <si>
    <t>No. Total de solicitudes de información REMITIDAS a otras entidades</t>
  </si>
  <si>
    <t>Fuente de Información: Gestion documental - ORFEO</t>
  </si>
  <si>
    <r>
      <t>Petición</t>
    </r>
    <r>
      <rPr>
        <sz val="10"/>
        <color rgb="FF000000"/>
        <rFont val="Arial"/>
        <family val="2"/>
      </rPr>
      <t xml:space="preserve">: Derecho fundamental que tiene toda persona a presentar solicitudes respetuosas a las autoridades por motivos de interés general o particular y a obtener su pronta resolución: </t>
    </r>
    <r>
      <rPr>
        <b/>
        <sz val="10"/>
        <color rgb="FF000000"/>
        <rFont val="Arial"/>
        <family val="2"/>
      </rPr>
      <t>Variables</t>
    </r>
    <r>
      <rPr>
        <sz val="10"/>
        <color rgb="FF000000"/>
        <rFont val="Arial"/>
        <family val="2"/>
      </rPr>
      <t>:Solicitudes de documentos o Información, Solicitudes de información pública, Petición entre autoridades, Consultas y /o peticiones comerciales, Consultas y/o peticiones Administrativas, Copias de Documentos, Acciones constitucionales: tutelas, acciones populares,  acciones de grupo, acciones de cumplimiento, demandas.</t>
    </r>
  </si>
  <si>
    <r>
      <t>Queja</t>
    </r>
    <r>
      <rPr>
        <sz val="10"/>
        <color theme="1"/>
        <rFont val="Arial"/>
        <family val="2"/>
      </rPr>
      <t xml:space="preserve">: Cuando  se formula una manifestación de protesta, censura, descontento o inconformidad  en relación con una conducta que considera  irregular de uno o varios  servidores   públicos  o  contratistas,  en  desarrollo   de  sus  funciones  o durante la prestación de sus servicios. </t>
    </r>
    <r>
      <rPr>
        <b/>
        <sz val="10"/>
        <color theme="1"/>
        <rFont val="Arial"/>
        <family val="2"/>
      </rPr>
      <t>Variables</t>
    </r>
    <r>
      <rPr>
        <sz val="10"/>
        <color theme="1"/>
        <rFont val="Arial"/>
        <family val="2"/>
      </rPr>
      <t>: Funcionario, Contratista</t>
    </r>
  </si>
  <si>
    <r>
      <t>Reclamo:</t>
    </r>
    <r>
      <rPr>
        <sz val="10"/>
        <color theme="1"/>
        <rFont val="Arial"/>
        <family val="2"/>
      </rPr>
      <t xml:space="preserve"> Cuando  se exige, reivindica o demanda  ante la entidad una solución, ya  sea  por  motivo   de  interés  general  o  particular,   referente  a  la  indebida prestación de un servicio o falta de atención de una solicitud.  </t>
    </r>
    <r>
      <rPr>
        <b/>
        <sz val="10"/>
        <color theme="1"/>
        <rFont val="Arial"/>
        <family val="2"/>
      </rPr>
      <t>Variable</t>
    </r>
    <r>
      <rPr>
        <sz val="10"/>
        <color theme="1"/>
        <rFont val="Arial"/>
        <family val="2"/>
      </rPr>
      <t>s:Facturación (comercial), Instalación   (acueducto-alcantarillado),Prestación   (acueducto-alcantarillado), Recursos (prestación- e instalación del servicio).</t>
    </r>
  </si>
  <si>
    <r>
      <t xml:space="preserve">Sugerencia: </t>
    </r>
    <r>
      <rPr>
        <sz val="10"/>
        <color rgb="FF000000"/>
        <rFont val="Arial"/>
        <family val="2"/>
      </rPr>
      <t xml:space="preserve">Cuando se presenta a la entidad la manifestación  de una idea o propuesta para mejorar la prestación de un servicio o la gestión institucional. </t>
    </r>
    <r>
      <rPr>
        <b/>
        <sz val="10"/>
        <color rgb="FF000000"/>
        <rFont val="Arial"/>
        <family val="2"/>
      </rPr>
      <t>Variables</t>
    </r>
    <r>
      <rPr>
        <sz val="10"/>
        <color rgb="FF000000"/>
        <rFont val="Arial"/>
        <family val="2"/>
      </rPr>
      <t>:Sugerencia, Felicitación, Otros (PQRSD).</t>
    </r>
  </si>
  <si>
    <r>
      <t>Denuncia</t>
    </r>
    <r>
      <rPr>
        <sz val="10"/>
        <color theme="1"/>
        <rFont val="Ariall"/>
      </rPr>
      <t>: Cuando se pone en conocimiento de la entidad una conducta presuntamente irregular  para que se adelante la correspondiente  investigación. Para Aguas de Barrancabermeja S.A. E.S.P., será toda denuncia realizada por los usuarios del servicio de acueducto y alcantarillado propias de las conductas oponibles al contrato de condiciones uniformes según el Manual de Defraudación de Fluidos aprobado por la empresa en la Resolución interna 367 de 2017., siendo así se convierte en denuncia la puesta en conocimiento de cualquier mecanismo clandestino o alterando los sistemas de control o aparatos contadores con los cuales se apropie de agua en perjuicio ajeno.</t>
    </r>
    <r>
      <rPr>
        <b/>
        <sz val="10"/>
        <color theme="1"/>
        <rFont val="Ariall"/>
      </rPr>
      <t xml:space="preserve"> Variables</t>
    </r>
    <r>
      <rPr>
        <sz val="10"/>
        <color theme="1"/>
        <rFont val="Ariall"/>
      </rPr>
      <t>:Adulterar la conexión, acometida o aparatos de medición, Retiro del aparato de medición con el fin de dejar paso  directo o cambio del mismo por otro no autorizado por la  Empresa, Intervenir el visor del medidor de tal manera que se impida,  dificulte o modifique su lectura, alterar su normal  funcionamiento, ejecución de una acometida clandestina, bypass,  suministrar agua a un usuario con diferente uso del  servicio, Utilizar el servicio a través de una o varias acometidas  fraudulentas, entre otros.</t>
    </r>
  </si>
  <si>
    <t>Canales de atención</t>
  </si>
  <si>
    <t>Cantidad</t>
  </si>
  <si>
    <t>%</t>
  </si>
  <si>
    <t>Línea de 116</t>
  </si>
  <si>
    <t>Total</t>
  </si>
  <si>
    <t>Tipificación</t>
  </si>
  <si>
    <t>Solicitudes de Información</t>
  </si>
  <si>
    <t>Otras Peticiones</t>
  </si>
  <si>
    <t>PETICIONES PENDIEMTES DE MARZO 2023</t>
  </si>
  <si>
    <t>2023140009542</t>
  </si>
  <si>
    <t>NOVALITO</t>
  </si>
  <si>
    <t>EMMA PEREZ JAIME                                                                     ADITH RAFAEL ROMERO POLANCO</t>
  </si>
  <si>
    <t>POR MEDIOD ELA PRESNTE SE TRASLADA INFORME TECNIOC RESULTADO DE LA VISITA AL BARRIO NOVALITOO</t>
  </si>
  <si>
    <t>SE REALIZO VISITA TECNICA Y SE DETERMINO INCAPACIDAD TECNICA  PARA DCONSTRUCCCION DE LAS ESTRUCTURAS DE DESCARGA SE RECOMIEDNA A LA SECRETARIA DE INFRAESTRUCTURA REALIZAR MANEJO MEDIANTE ESCORRENTIA SUPERFICIAL A TYRAVES DE PAVIENTACION</t>
  </si>
  <si>
    <t>WILLIAM CARRASCAL</t>
  </si>
  <si>
    <t>20231200014891</t>
  </si>
  <si>
    <t>20231400009082</t>
  </si>
  <si>
    <t>PALMIRA</t>
  </si>
  <si>
    <t xml:space="preserve">CLINICA SAN JOSE  </t>
  </si>
  <si>
    <t>POR EMDIO DE LA PRESENTE ADJUNTO EL SOPORTE CORRESPONDIENTE AL PAGO PARA LA VISITA TECNICA Y EXPEDICION DEL CERTIFICADO DE VRTIMIENTO DE ALCANTARILLADO</t>
  </si>
  <si>
    <t>NO REQUIERE RESPUESTA</t>
  </si>
  <si>
    <t>VICTOR DE LA CRUZ MONTOYA</t>
  </si>
  <si>
    <t>NA</t>
  </si>
  <si>
    <t>20231400009482</t>
  </si>
  <si>
    <t>MINISTERIO DE CIUDAD VIVIENDA Y TERRITORIO</t>
  </si>
  <si>
    <t>CENTENO GARAY CABALLERO</t>
  </si>
  <si>
    <t>POR MEDIO DE LA PRESENTE ME PERMITO DAR TRASLADO A LA PETICION DEL CIUDADANO</t>
  </si>
  <si>
    <t>SE TRASLADO POR COMPETENCIA A LA SECRETARIA DE INFRAESTRUCTURA.</t>
  </si>
  <si>
    <t>20231200011651</t>
  </si>
  <si>
    <t>20231400009512</t>
  </si>
  <si>
    <t>COLINAS DEL SUR</t>
  </si>
  <si>
    <t>EMEL DARIO ARNACHE</t>
  </si>
  <si>
    <t>EN ATENCION  A LO DISPUESTO PERO EL ALCALDE  SE REALIZO VISITA TECNICA AL BARRIO COLINAS DEL SUR DE LA CUAL SE PLANTERAON LOS SIGUIENTES TEMAS</t>
  </si>
  <si>
    <t>20231200008711</t>
  </si>
  <si>
    <t>20231300009012</t>
  </si>
  <si>
    <t>COLOMBIA</t>
  </si>
  <si>
    <t>GLENIA RUEDA GONZALEZ</t>
  </si>
  <si>
    <t>POR MEDIO DE LA PRESNET ME PERMITO INFORMAR QUE  DESPUEST DEL CORTE DEL PAVIMENRTO SE DEJARON UNOS DESNIVELES FRENTE A MI VIVIENDA</t>
  </si>
  <si>
    <t>LA EMPRESA INFORMA QUWE SU REUQERIMIENTO SERRA ATENDIDO  POR LA EMPRESA CONTRATISTA ASA</t>
  </si>
  <si>
    <t>20231200015071</t>
  </si>
  <si>
    <t xml:space="preserve">20231400009692 </t>
  </si>
  <si>
    <t xml:space="preserve">COLEGIO REAL DE MARES </t>
  </si>
  <si>
    <t>ROCIO SEPULVEDA PATIÑO</t>
  </si>
  <si>
    <t xml:space="preserve">MANTENIMIENTO DE TANQUE </t>
  </si>
  <si>
    <t>SE REALIZO EL TRASLADO POR FACTOR COMPETENCIA</t>
  </si>
  <si>
    <t>2023– 120 -001064 - 1</t>
  </si>
  <si>
    <t>Corte de la Información: abril 2023</t>
  </si>
  <si>
    <t>ABRIL</t>
  </si>
  <si>
    <t>INFORME CONSOLIDADO DE PETICIONES ABRIL 2023</t>
  </si>
  <si>
    <t>2023-140-003906-2</t>
  </si>
  <si>
    <t>2023-140-004239-2</t>
  </si>
  <si>
    <t>2023-140-003915-2</t>
  </si>
  <si>
    <t>2023-140-004062-2</t>
  </si>
  <si>
    <t>2023-140-004284-2</t>
  </si>
  <si>
    <t>2023-140-004313-2</t>
  </si>
  <si>
    <t>2023-140-004322-2</t>
  </si>
  <si>
    <t>2023-140-004419-2</t>
  </si>
  <si>
    <t>2023-140-004522-2</t>
  </si>
  <si>
    <t>2023-140-004536-2</t>
  </si>
  <si>
    <t>tica720@hotmail.com</t>
  </si>
  <si>
    <t>DIANA CATALINA OSORIO</t>
  </si>
  <si>
    <t>gerencia@aguasdebarrancabermeja.gov.co</t>
  </si>
  <si>
    <t>321 451 3354</t>
  </si>
  <si>
    <t>JULIAN MAURICIO CONTRERAS</t>
  </si>
  <si>
    <t>LISETH YURANY CARDENAS MARTINEZ</t>
  </si>
  <si>
    <t>heyner.mancera@barrancabermeja.gov.co</t>
  </si>
  <si>
    <t>HEYNER MANCERA RINCÓN</t>
  </si>
  <si>
    <t>secretaria@colcamilo.edu.co</t>
  </si>
  <si>
    <t>LEONARDO MATEUS BEDOYA</t>
  </si>
  <si>
    <t>majocarvajal.odp@gmail.com</t>
  </si>
  <si>
    <t>CARLOS RODRIGUEZ</t>
  </si>
  <si>
    <t>ASESOR DESPACHO ALCALDE</t>
  </si>
  <si>
    <t>LUIS MANUEL TORO HERNANDEZ</t>
  </si>
  <si>
    <t>williams_1082@hotmail.com</t>
  </si>
  <si>
    <t>320 963 7731</t>
  </si>
  <si>
    <t xml:space="preserve">WILLIAM SANCHEZ CHACÓN </t>
  </si>
  <si>
    <t>SECRETARIO DE PLANEACIÓN DISTRITAL</t>
  </si>
  <si>
    <t>OMAR ERNESTO PRADA RUEDA</t>
  </si>
  <si>
    <t>SOLICITUD DISPONIBILIDAD DE ALCANTARILLADO</t>
  </si>
  <si>
    <t>SE OTORGA CERTIFICADO DISPONIBILIDAD</t>
  </si>
  <si>
    <t>NANCY FLOREZ</t>
  </si>
  <si>
    <t>SOLICITUD INFORMACIÓN REDES DE ACUEDUCTO Y ALCANTARILADO EN LA COMUNA 1</t>
  </si>
  <si>
    <t>SE OTORGA INFORMACIÓN REQUERIDA</t>
  </si>
  <si>
    <t>SOLICITUD INFORMACIÓN REDES DE ACUEDUCTO Y ALCANTARILLADO</t>
  </si>
  <si>
    <t>SOLICITUD CERTIFICADO DISPONIBILIDA ACUEDUCTO Y ALCANTARILLADO-UTS</t>
  </si>
  <si>
    <t>SANDRA FONSECA</t>
  </si>
  <si>
    <t>SOLICITUD CERTIFICADO DISPONIBILIDA ACUEDUCTO Y ALCANTARILLADO-COLEGIOS</t>
  </si>
  <si>
    <t>SOL INFORMACION TRABAJOS REALIZADOS EN INSTITUCIÓN EDUCATIVA POR LA EMPRESA AGUAS DE BCA</t>
  </si>
  <si>
    <t>SOLICITUD INFORMACIÓN TRABAJOS REALIZADOS POR LA EMPRESA EN INSTITUCION EDUCATIVA</t>
  </si>
  <si>
    <t>SOLICITUD INFORMACIÓN UBICACIÓN DE REDES</t>
  </si>
  <si>
    <t>SOLICITUD INFORMACIÓN EN RELACIÓN A FORMULACIÓN DE PROYECTO</t>
  </si>
  <si>
    <t>SOLICITUD AUTORIZACION VISITA DE INSPECCIÓN PTAP CORREGIMIENTO EL LLANITO</t>
  </si>
  <si>
    <t>SOLICITUD CERTIFICADO DISPONIBILIDAD  SERVICIOS  ASENTAMIENTOS</t>
  </si>
  <si>
    <t>2023-120-004153-1</t>
  </si>
  <si>
    <t>2023-140-003622-2</t>
  </si>
  <si>
    <t>PERSONERIA DE BARRANCABERMEJA</t>
  </si>
  <si>
    <t>BRAYAN STEVEN SERPA CASTELLANOS</t>
  </si>
  <si>
    <t xml:space="preserve">DERECHO DE PETICIÓN INFORMACIÓN </t>
  </si>
  <si>
    <t>2023-140-003665-2</t>
  </si>
  <si>
    <t>CONTRALORIA MUNICIPAL DE BARRANCABERMEJA</t>
  </si>
  <si>
    <t>LUZ ELVIRA QUINTERO PEREZ ( DIRECTORA TECNICA)</t>
  </si>
  <si>
    <t>SOLICITUD DE INFORMACIÓN CAPACIDAD SALARIAL DEL SEÑOR DAMIAN CUETO PERALTA</t>
  </si>
  <si>
    <t xml:space="preserve">DE ACUERDO A LA SOLICITUD ALLEGADA, SE ESTARA REVISANDO LA BASE DE DATOS DE LA EMPRESA, PARA DAR RESPUESTA A LO MENCIONADO </t>
  </si>
  <si>
    <t>ADMINISTRATIVA</t>
  </si>
  <si>
    <t>SOLICITUD DE INFORMACIÓN Y DOCUMENTACIÓN PARA QUE OBRE DENTRO DEL PROCESO DE LA REFERENCIA COMO PARTE PROBATORIA</t>
  </si>
  <si>
    <t>SE SOLICITA DOCUMENTOS DE ACTOS ADMINISTRATIVOS DE 5 EXFUNCIONARIOS, PARA OBRAR DENTRO DEL PROCESO DE LA REFENCIA No 0000614 INVESTIGACIÓN DISCIPLINARIA</t>
  </si>
  <si>
    <t>140-003410-1</t>
  </si>
  <si>
    <t>140-003395-1</t>
  </si>
  <si>
    <t>2023-140-03362-2</t>
  </si>
  <si>
    <t>JACKSON ATENCIO</t>
  </si>
  <si>
    <t>ND</t>
  </si>
  <si>
    <t xml:space="preserve">PETICION INFORMACION </t>
  </si>
  <si>
    <t>IFORMACION ORGANIZACIONES SINDICALES</t>
  </si>
  <si>
    <t xml:space="preserve">SE DIO RESPUESTA INFORMACION </t>
  </si>
  <si>
    <t>GERENCIA</t>
  </si>
  <si>
    <t>2023-110-003489-1</t>
  </si>
  <si>
    <t>2023-140-003835</t>
  </si>
  <si>
    <t>ALEXANDER LOPEZ</t>
  </si>
  <si>
    <t>ESTADO ACTUAL EMPRESA</t>
  </si>
  <si>
    <t>2023-110-003533-1</t>
  </si>
  <si>
    <t>2023-140-004135-2</t>
  </si>
  <si>
    <t>LUIS CARLOS RUA SANCHEZ</t>
  </si>
  <si>
    <t xml:space="preserve">INFORMACION CONTRATO PTAR </t>
  </si>
  <si>
    <t>PENDIENTE RESPUESTA</t>
  </si>
  <si>
    <t>2023-130-004198-2</t>
  </si>
  <si>
    <t>FERNANDO HERRERA OROZCO</t>
  </si>
  <si>
    <t>SOLICITUD INFORMACION DISPOSICION FINAL</t>
  </si>
  <si>
    <t>2023-110-003862-1</t>
  </si>
  <si>
    <t>PETICIONES PLANTA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</si>
</sst>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
  </numFmts>
  <fonts count="33">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b/>
      <sz val="14"/>
      <color theme="1"/>
      <name val="Arial"/>
      <family val="2"/>
    </font>
    <font>
      <b/>
      <sz val="24"/>
      <color theme="1"/>
      <name val="Arial"/>
      <family val="2"/>
    </font>
    <font>
      <b/>
      <sz val="10"/>
      <name val="Arial"/>
      <family val="2"/>
    </font>
    <font>
      <sz val="10"/>
      <name val="Arial"/>
      <family val="2"/>
    </font>
    <font>
      <b/>
      <sz val="22"/>
      <color theme="1"/>
      <name val="Arial"/>
      <family val="2"/>
    </font>
    <font>
      <b/>
      <sz val="12"/>
      <color theme="1"/>
      <name val="Calibri"/>
      <family val="2"/>
      <scheme val="minor"/>
    </font>
    <font>
      <b/>
      <sz val="10"/>
      <color theme="1"/>
      <name val="Calibri"/>
      <family val="2"/>
      <scheme val="minor"/>
    </font>
    <font>
      <sz val="12"/>
      <color theme="1"/>
      <name val="Calibri"/>
      <family val="2"/>
      <scheme val="minor"/>
    </font>
    <font>
      <sz val="10"/>
      <color theme="1"/>
      <name val="Calibri"/>
      <family val="2"/>
      <scheme val="minor"/>
    </font>
    <font>
      <b/>
      <sz val="9"/>
      <color theme="1"/>
      <name val="Calibri"/>
      <family val="2"/>
      <scheme val="minor"/>
    </font>
    <font>
      <b/>
      <sz val="36"/>
      <color theme="1"/>
      <name val="Calibri"/>
      <family val="2"/>
      <scheme val="minor"/>
    </font>
    <font>
      <b/>
      <sz val="24"/>
      <color theme="1"/>
      <name val="Calibri"/>
      <family val="2"/>
      <scheme val="minor"/>
    </font>
    <font>
      <b/>
      <sz val="16"/>
      <color theme="1"/>
      <name val="Arial"/>
      <family val="2"/>
    </font>
    <font>
      <b/>
      <sz val="12"/>
      <color theme="1"/>
      <name val="Arial"/>
      <family val="2"/>
    </font>
    <font>
      <sz val="16"/>
      <color theme="1"/>
      <name val="Calibri"/>
      <family val="2"/>
      <scheme val="minor"/>
    </font>
    <font>
      <b/>
      <sz val="9"/>
      <color theme="1"/>
      <name val="Arial"/>
      <family val="2"/>
    </font>
    <font>
      <b/>
      <sz val="8"/>
      <color theme="1"/>
      <name val="Arial"/>
      <family val="2"/>
    </font>
    <font>
      <sz val="12"/>
      <color theme="1"/>
      <name val="Arial"/>
      <family val="2"/>
    </font>
    <font>
      <sz val="10"/>
      <color theme="1"/>
      <name val="Arial"/>
      <family val="2"/>
    </font>
    <font>
      <b/>
      <sz val="10"/>
      <color rgb="FF000000"/>
      <name val="Arial"/>
      <family val="2"/>
    </font>
    <font>
      <sz val="10"/>
      <color rgb="FF000000"/>
      <name val="Arial"/>
      <family val="2"/>
    </font>
    <font>
      <b/>
      <sz val="10"/>
      <color theme="1"/>
      <name val="Arial"/>
      <family val="2"/>
    </font>
    <font>
      <b/>
      <sz val="10"/>
      <color theme="1"/>
      <name val="Ariall"/>
    </font>
    <font>
      <sz val="10"/>
      <color theme="1"/>
      <name val="Ariall"/>
    </font>
    <font>
      <b/>
      <sz val="11"/>
      <color rgb="FF000000"/>
      <name val="Calibri"/>
      <family val="2"/>
      <scheme val="minor"/>
    </font>
    <font>
      <sz val="11"/>
      <color rgb="FF000000"/>
      <name val="Calibri"/>
      <family val="2"/>
      <scheme val="minor"/>
    </font>
    <font>
      <b/>
      <i/>
      <sz val="11"/>
      <color rgb="FF000000"/>
      <name val="Calibri"/>
      <family val="2"/>
      <scheme val="minor"/>
    </font>
    <font>
      <b/>
      <sz val="26"/>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6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32" fillId="0" borderId="0" applyNumberFormat="0" applyFill="0" applyBorder="0" applyAlignment="0" applyProtection="0"/>
  </cellStyleXfs>
  <cellXfs count="202">
    <xf numFmtId="0" fontId="0" fillId="0" borderId="0" xfId="0"/>
    <xf numFmtId="1" fontId="3" fillId="0" borderId="0" xfId="0" applyNumberFormat="1" applyFont="1"/>
    <xf numFmtId="0" fontId="3" fillId="0" borderId="0" xfId="0" applyFont="1"/>
    <xf numFmtId="1" fontId="0" fillId="0" borderId="0" xfId="0" applyNumberFormat="1"/>
    <xf numFmtId="1" fontId="0" fillId="0" borderId="26" xfId="0" applyNumberFormat="1" applyBorder="1" applyAlignment="1">
      <alignment horizontal="center" vertical="center" wrapText="1"/>
    </xf>
    <xf numFmtId="2" fontId="0" fillId="0" borderId="0" xfId="0" applyNumberFormat="1"/>
    <xf numFmtId="14" fontId="15" fillId="0" borderId="0" xfId="0" applyNumberFormat="1" applyFont="1" applyAlignment="1">
      <alignment vertical="center"/>
    </xf>
    <xf numFmtId="1" fontId="0" fillId="0" borderId="26" xfId="0" applyNumberFormat="1" applyBorder="1" applyAlignment="1">
      <alignment horizontal="center" vertical="center"/>
    </xf>
    <xf numFmtId="0" fontId="0" fillId="0" borderId="26" xfId="0" applyBorder="1" applyAlignment="1">
      <alignment horizontal="center" vertical="center"/>
    </xf>
    <xf numFmtId="14" fontId="0" fillId="0" borderId="26" xfId="0" applyNumberFormat="1" applyBorder="1" applyAlignment="1">
      <alignment horizontal="center" vertical="center"/>
    </xf>
    <xf numFmtId="0" fontId="0" fillId="0" borderId="26" xfId="0" applyBorder="1" applyAlignment="1">
      <alignment horizontal="center" vertical="center" wrapText="1"/>
    </xf>
    <xf numFmtId="1" fontId="0" fillId="0" borderId="26" xfId="0" applyNumberFormat="1" applyBorder="1"/>
    <xf numFmtId="0" fontId="3" fillId="0" borderId="26" xfId="0" applyFont="1" applyBorder="1" applyAlignment="1">
      <alignment horizontal="center" vertical="center" wrapText="1"/>
    </xf>
    <xf numFmtId="14" fontId="12" fillId="0" borderId="26" xfId="0" applyNumberFormat="1" applyFont="1" applyBorder="1" applyAlignment="1">
      <alignment horizontal="center" vertical="center"/>
    </xf>
    <xf numFmtId="0" fontId="11" fillId="0" borderId="26" xfId="0" applyFont="1" applyBorder="1" applyAlignment="1">
      <alignment horizontal="center" vertical="center" wrapText="1"/>
    </xf>
    <xf numFmtId="0" fontId="0" fillId="0" borderId="26" xfId="0" applyBorder="1"/>
    <xf numFmtId="0" fontId="11" fillId="0" borderId="26" xfId="0" applyFont="1" applyBorder="1" applyAlignment="1">
      <alignment horizontal="center" wrapText="1"/>
    </xf>
    <xf numFmtId="49" fontId="0" fillId="0" borderId="26" xfId="0" applyNumberFormat="1" applyBorder="1" applyAlignment="1">
      <alignment horizontal="center" vertical="center"/>
    </xf>
    <xf numFmtId="14" fontId="0" fillId="0" borderId="0" xfId="0" applyNumberFormat="1"/>
    <xf numFmtId="0" fontId="11" fillId="0" borderId="0" xfId="0" applyFont="1"/>
    <xf numFmtId="0" fontId="18" fillId="0" borderId="0" xfId="0" applyFont="1"/>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9" xfId="0" applyFont="1" applyBorder="1" applyAlignment="1">
      <alignment horizontal="left" vertical="center" wrapText="1"/>
    </xf>
    <xf numFmtId="17" fontId="10" fillId="0" borderId="10" xfId="0" applyNumberFormat="1" applyFont="1" applyBorder="1" applyAlignment="1">
      <alignment horizontal="center" vertical="center" wrapText="1"/>
    </xf>
    <xf numFmtId="0" fontId="11" fillId="0" borderId="0" xfId="0" applyFont="1" applyAlignment="1">
      <alignment vertical="center"/>
    </xf>
    <xf numFmtId="0" fontId="17" fillId="0" borderId="40" xfId="0" applyFont="1" applyBorder="1" applyAlignment="1">
      <alignment horizontal="center" vertical="center"/>
    </xf>
    <xf numFmtId="0" fontId="19" fillId="0" borderId="43" xfId="0" applyFont="1" applyBorder="1" applyAlignment="1">
      <alignment horizontal="center" vertical="center" wrapText="1"/>
    </xf>
    <xf numFmtId="0" fontId="20" fillId="0" borderId="43" xfId="0" applyFont="1" applyBorder="1" applyAlignment="1">
      <alignment horizontal="center" vertical="center" wrapText="1"/>
    </xf>
    <xf numFmtId="0" fontId="21" fillId="0" borderId="44" xfId="0" applyFont="1" applyBorder="1" applyAlignment="1">
      <alignment horizontal="justify" vertical="center" wrapText="1"/>
    </xf>
    <xf numFmtId="0" fontId="21" fillId="0" borderId="26" xfId="0" applyFont="1" applyBorder="1" applyAlignment="1">
      <alignment horizontal="center" vertical="center"/>
    </xf>
    <xf numFmtId="0" fontId="21" fillId="0" borderId="39" xfId="0" applyFont="1" applyBorder="1" applyAlignment="1">
      <alignment horizontal="center" vertical="center"/>
    </xf>
    <xf numFmtId="0" fontId="21" fillId="0" borderId="45" xfId="0" applyFont="1" applyBorder="1" applyAlignment="1">
      <alignment horizontal="justify" vertical="center" wrapText="1"/>
    </xf>
    <xf numFmtId="0" fontId="17" fillId="0" borderId="45" xfId="0" applyFont="1" applyBorder="1" applyAlignment="1">
      <alignment horizontal="justify" vertical="center" wrapText="1"/>
    </xf>
    <xf numFmtId="1" fontId="21" fillId="0" borderId="26" xfId="0" applyNumberFormat="1" applyFont="1" applyBorder="1" applyAlignment="1">
      <alignment horizontal="center" vertical="center"/>
    </xf>
    <xf numFmtId="0" fontId="17" fillId="0" borderId="39" xfId="0" applyFont="1" applyBorder="1" applyAlignment="1">
      <alignment horizontal="center" vertical="center"/>
    </xf>
    <xf numFmtId="1" fontId="21" fillId="0" borderId="45" xfId="0" applyNumberFormat="1" applyFont="1" applyBorder="1" applyAlignment="1">
      <alignment horizontal="justify" vertical="center" wrapText="1"/>
    </xf>
    <xf numFmtId="0" fontId="21" fillId="0" borderId="30" xfId="0" applyFont="1" applyBorder="1" applyAlignment="1">
      <alignment horizontal="justify" vertical="center" wrapText="1"/>
    </xf>
    <xf numFmtId="0" fontId="21" fillId="0" borderId="32" xfId="0" applyFont="1" applyBorder="1" applyAlignment="1">
      <alignment horizontal="center" vertical="center"/>
    </xf>
    <xf numFmtId="0" fontId="21" fillId="0" borderId="34" xfId="0" applyFont="1" applyBorder="1" applyAlignment="1">
      <alignment horizontal="center" vertical="center"/>
    </xf>
    <xf numFmtId="0" fontId="17" fillId="0" borderId="31" xfId="0" applyFont="1" applyBorder="1" applyAlignment="1">
      <alignment horizontal="justify" vertical="center" wrapText="1"/>
    </xf>
    <xf numFmtId="0" fontId="17" fillId="0" borderId="46" xfId="0" applyFont="1" applyBorder="1" applyAlignment="1">
      <alignment vertical="center"/>
    </xf>
    <xf numFmtId="0" fontId="17" fillId="0" borderId="47" xfId="0" applyFont="1" applyBorder="1" applyAlignment="1">
      <alignment horizontal="center" vertical="center"/>
    </xf>
    <xf numFmtId="0" fontId="17" fillId="0" borderId="48" xfId="0" applyFont="1" applyBorder="1" applyAlignment="1">
      <alignment vertical="center"/>
    </xf>
    <xf numFmtId="0" fontId="21" fillId="0" borderId="41"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42" xfId="0" applyFont="1" applyBorder="1" applyAlignment="1">
      <alignment horizontal="center" vertical="center"/>
    </xf>
    <xf numFmtId="0" fontId="22" fillId="0" borderId="42" xfId="0" applyFont="1" applyBorder="1" applyAlignment="1">
      <alignment horizontal="center" vertical="center"/>
    </xf>
    <xf numFmtId="0" fontId="11" fillId="0" borderId="0" xfId="0" applyFont="1" applyAlignment="1">
      <alignment horizontal="center" vertical="center"/>
    </xf>
    <xf numFmtId="0" fontId="17" fillId="0" borderId="26" xfId="0" applyFont="1" applyBorder="1" applyAlignment="1">
      <alignment horizontal="center" vertical="center" wrapText="1"/>
    </xf>
    <xf numFmtId="0" fontId="17" fillId="0" borderId="26" xfId="0" applyFont="1" applyBorder="1" applyAlignment="1">
      <alignment horizontal="center"/>
    </xf>
    <xf numFmtId="0" fontId="22" fillId="0" borderId="26" xfId="0" applyFont="1" applyBorder="1" applyAlignment="1">
      <alignment horizontal="center"/>
    </xf>
    <xf numFmtId="0" fontId="17" fillId="0" borderId="45" xfId="0" applyFont="1" applyBorder="1"/>
    <xf numFmtId="0" fontId="17" fillId="0" borderId="32" xfId="0" applyFont="1" applyBorder="1" applyAlignment="1">
      <alignment horizontal="center"/>
    </xf>
    <xf numFmtId="0" fontId="17" fillId="0" borderId="34" xfId="0" applyFont="1" applyBorder="1" applyAlignment="1">
      <alignment horizontal="center"/>
    </xf>
    <xf numFmtId="0" fontId="22" fillId="0" borderId="34" xfId="0" applyFont="1" applyBorder="1" applyAlignment="1">
      <alignment horizontal="center"/>
    </xf>
    <xf numFmtId="0" fontId="17" fillId="0" borderId="31" xfId="0" applyFont="1" applyBorder="1"/>
    <xf numFmtId="0" fontId="21" fillId="0" borderId="49" xfId="0" applyFont="1" applyBorder="1" applyAlignment="1">
      <alignment horizontal="justify" vertical="center" wrapText="1"/>
    </xf>
    <xf numFmtId="0" fontId="17" fillId="0" borderId="50" xfId="0" applyFont="1" applyBorder="1" applyAlignment="1">
      <alignment horizontal="center" vertical="center"/>
    </xf>
    <xf numFmtId="0" fontId="17" fillId="0" borderId="51" xfId="0" applyFont="1" applyBorder="1" applyAlignment="1">
      <alignment horizontal="center"/>
    </xf>
    <xf numFmtId="0" fontId="22" fillId="0" borderId="51" xfId="0" applyFont="1" applyBorder="1" applyAlignment="1">
      <alignment horizontal="center"/>
    </xf>
    <xf numFmtId="0" fontId="17" fillId="0" borderId="52" xfId="0" applyFont="1" applyBorder="1"/>
    <xf numFmtId="0" fontId="0" fillId="0" borderId="0" xfId="0" applyAlignment="1">
      <alignment horizontal="left"/>
    </xf>
    <xf numFmtId="0" fontId="28" fillId="4" borderId="57" xfId="0" applyFont="1" applyFill="1" applyBorder="1" applyAlignment="1">
      <alignment horizontal="center" vertical="center"/>
    </xf>
    <xf numFmtId="0" fontId="28" fillId="4" borderId="15" xfId="0" applyFont="1" applyFill="1" applyBorder="1" applyAlignment="1">
      <alignment horizontal="center" vertical="center"/>
    </xf>
    <xf numFmtId="0" fontId="29" fillId="0" borderId="58" xfId="0" applyFont="1" applyBorder="1" applyAlignment="1">
      <alignment vertical="center"/>
    </xf>
    <xf numFmtId="0" fontId="29" fillId="0" borderId="10" xfId="0" applyFont="1" applyBorder="1" applyAlignment="1">
      <alignment horizontal="center" vertical="center"/>
    </xf>
    <xf numFmtId="10" fontId="29" fillId="0" borderId="10" xfId="0" applyNumberFormat="1" applyFont="1" applyBorder="1" applyAlignment="1">
      <alignment horizontal="center" vertical="center"/>
    </xf>
    <xf numFmtId="9" fontId="29" fillId="0" borderId="10" xfId="0" applyNumberFormat="1" applyFont="1" applyBorder="1" applyAlignment="1">
      <alignment horizontal="center" vertical="center"/>
    </xf>
    <xf numFmtId="0" fontId="28" fillId="3" borderId="57" xfId="0" applyFont="1" applyFill="1" applyBorder="1" applyAlignment="1">
      <alignment horizontal="center" vertical="center"/>
    </xf>
    <xf numFmtId="0" fontId="28" fillId="3" borderId="15" xfId="0" applyFont="1" applyFill="1" applyBorder="1" applyAlignment="1">
      <alignment horizontal="center" vertical="center"/>
    </xf>
    <xf numFmtId="0" fontId="28" fillId="0" borderId="0" xfId="0" applyFont="1" applyAlignment="1">
      <alignment horizontal="center" vertical="center"/>
    </xf>
    <xf numFmtId="0" fontId="29" fillId="0" borderId="0" xfId="0" applyFont="1" applyAlignment="1">
      <alignment horizontal="center" vertical="center" wrapText="1"/>
    </xf>
    <xf numFmtId="0" fontId="29" fillId="0" borderId="0" xfId="0" applyFont="1" applyAlignment="1">
      <alignment horizontal="center" vertical="center"/>
    </xf>
    <xf numFmtId="9" fontId="29" fillId="0" borderId="0" xfId="0" applyNumberFormat="1" applyFont="1" applyAlignment="1">
      <alignment horizontal="center" vertical="center"/>
    </xf>
    <xf numFmtId="0" fontId="29" fillId="0" borderId="0" xfId="0" applyFont="1" applyAlignment="1">
      <alignment vertical="center"/>
    </xf>
    <xf numFmtId="10" fontId="29" fillId="0" borderId="0" xfId="0" applyNumberFormat="1" applyFont="1" applyAlignment="1">
      <alignment horizontal="right" vertical="center"/>
    </xf>
    <xf numFmtId="0" fontId="28" fillId="3" borderId="57" xfId="0" applyFont="1" applyFill="1" applyBorder="1" applyAlignment="1">
      <alignment horizontal="center" vertical="center" wrapText="1"/>
    </xf>
    <xf numFmtId="0" fontId="29" fillId="0" borderId="58" xfId="0" applyFont="1" applyBorder="1" applyAlignment="1">
      <alignment horizontal="left" vertical="center" wrapText="1"/>
    </xf>
    <xf numFmtId="0" fontId="28" fillId="0" borderId="10" xfId="0" applyFont="1" applyBorder="1" applyAlignment="1">
      <alignment horizontal="center" vertical="center"/>
    </xf>
    <xf numFmtId="0" fontId="29" fillId="0" borderId="58" xfId="0" applyFont="1" applyBorder="1" applyAlignment="1">
      <alignment horizontal="left" vertical="center"/>
    </xf>
    <xf numFmtId="0" fontId="30" fillId="0" borderId="10" xfId="0" applyFont="1" applyBorder="1" applyAlignment="1">
      <alignment horizontal="center" vertical="center"/>
    </xf>
    <xf numFmtId="164" fontId="29" fillId="0" borderId="10" xfId="1" applyNumberFormat="1" applyFont="1" applyBorder="1" applyAlignment="1">
      <alignment horizontal="center" vertical="center"/>
    </xf>
    <xf numFmtId="9" fontId="29" fillId="0" borderId="10" xfId="1" applyFont="1" applyBorder="1" applyAlignment="1">
      <alignment horizontal="center" vertical="center"/>
    </xf>
    <xf numFmtId="10" fontId="29" fillId="0" borderId="10" xfId="0" applyNumberFormat="1" applyFont="1" applyBorder="1" applyAlignment="1">
      <alignment horizontal="right" vertical="center"/>
    </xf>
    <xf numFmtId="14" fontId="3" fillId="0" borderId="0" xfId="0" applyNumberFormat="1" applyFont="1"/>
    <xf numFmtId="14" fontId="0" fillId="0" borderId="0" xfId="0" applyNumberFormat="1" applyAlignment="1">
      <alignment horizontal="center" vertical="center"/>
    </xf>
    <xf numFmtId="49" fontId="0" fillId="0" borderId="26" xfId="0" applyNumberFormat="1" applyBorder="1" applyAlignment="1">
      <alignment horizontal="center" vertical="center" wrapText="1"/>
    </xf>
    <xf numFmtId="165" fontId="0" fillId="0" borderId="26" xfId="0" applyNumberFormat="1" applyBorder="1" applyAlignment="1">
      <alignment horizontal="center" vertical="center" wrapText="1"/>
    </xf>
    <xf numFmtId="0" fontId="12" fillId="0" borderId="26" xfId="0" applyFont="1" applyBorder="1" applyAlignment="1">
      <alignment horizontal="center" vertical="center" wrapText="1"/>
    </xf>
    <xf numFmtId="0" fontId="0" fillId="0" borderId="39" xfId="0" applyBorder="1" applyAlignment="1">
      <alignment horizontal="center" vertical="center" wrapText="1"/>
    </xf>
    <xf numFmtId="1" fontId="0" fillId="0" borderId="59" xfId="0" applyNumberFormat="1" applyBorder="1" applyAlignment="1">
      <alignment horizontal="center" vertical="center"/>
    </xf>
    <xf numFmtId="0" fontId="0" fillId="0" borderId="0" xfId="0" applyAlignment="1">
      <alignment horizontal="center" vertical="center"/>
    </xf>
    <xf numFmtId="1" fontId="0" fillId="0" borderId="39" xfId="0" applyNumberFormat="1" applyBorder="1" applyAlignment="1">
      <alignment horizontal="center" vertical="center" wrapText="1"/>
    </xf>
    <xf numFmtId="165" fontId="0" fillId="0" borderId="26" xfId="0" applyNumberFormat="1" applyBorder="1" applyAlignment="1">
      <alignment horizontal="center" vertical="center"/>
    </xf>
    <xf numFmtId="1" fontId="0" fillId="0" borderId="0" xfId="0" applyNumberFormat="1" applyAlignment="1">
      <alignment horizontal="center" vertical="center"/>
    </xf>
    <xf numFmtId="0" fontId="12" fillId="0" borderId="0" xfId="0" applyFont="1" applyAlignment="1">
      <alignment wrapText="1"/>
    </xf>
    <xf numFmtId="0" fontId="0" fillId="0" borderId="0" xfId="0" applyAlignment="1">
      <alignment wrapText="1"/>
    </xf>
    <xf numFmtId="0" fontId="0" fillId="2" borderId="0" xfId="0" applyFill="1"/>
    <xf numFmtId="0" fontId="32" fillId="0" borderId="26" xfId="2" applyFill="1" applyBorder="1" applyAlignment="1">
      <alignment horizontal="center" vertical="center"/>
    </xf>
    <xf numFmtId="0" fontId="0" fillId="0" borderId="26" xfId="0" applyBorder="1" applyAlignment="1">
      <alignment horizontal="center" wrapText="1"/>
    </xf>
    <xf numFmtId="0" fontId="0" fillId="0" borderId="60" xfId="0" applyBorder="1" applyAlignment="1">
      <alignment horizontal="center" vertical="center" wrapText="1"/>
    </xf>
    <xf numFmtId="0" fontId="0" fillId="0" borderId="39" xfId="0" applyBorder="1" applyAlignment="1">
      <alignment horizontal="center" vertical="center"/>
    </xf>
    <xf numFmtId="16" fontId="0" fillId="0" borderId="26" xfId="0" applyNumberFormat="1" applyBorder="1" applyAlignment="1">
      <alignment horizontal="center" vertical="center"/>
    </xf>
    <xf numFmtId="0" fontId="0" fillId="0" borderId="26" xfId="0" applyBorder="1" applyAlignment="1">
      <alignment wrapText="1"/>
    </xf>
    <xf numFmtId="0" fontId="11" fillId="0" borderId="26" xfId="0" applyFont="1" applyBorder="1" applyAlignment="1">
      <alignment horizontal="center"/>
    </xf>
    <xf numFmtId="0" fontId="16" fillId="0" borderId="26" xfId="0" applyFont="1" applyBorder="1" applyAlignment="1">
      <alignment horizontal="center" vertical="center"/>
    </xf>
    <xf numFmtId="0" fontId="6" fillId="0" borderId="26" xfId="0" applyFont="1" applyBorder="1" applyAlignment="1">
      <alignment horizontal="left" vertical="center" wrapText="1"/>
    </xf>
    <xf numFmtId="0" fontId="17" fillId="0" borderId="26" xfId="0" applyFont="1" applyBorder="1" applyAlignment="1">
      <alignment horizontal="center" vertical="center"/>
    </xf>
    <xf numFmtId="0" fontId="6" fillId="0" borderId="26" xfId="0" applyFont="1" applyBorder="1" applyAlignment="1">
      <alignment horizontal="left" vertical="top" wrapText="1"/>
    </xf>
    <xf numFmtId="0" fontId="26" fillId="0" borderId="0" xfId="0" applyFont="1" applyAlignment="1">
      <alignment horizontal="left" vertical="center" wrapText="1"/>
    </xf>
    <xf numFmtId="0" fontId="23" fillId="0" borderId="0" xfId="0" applyFont="1" applyAlignment="1">
      <alignment horizontal="left" vertical="center" wrapText="1"/>
    </xf>
    <xf numFmtId="0" fontId="9" fillId="0" borderId="11" xfId="0" applyFont="1" applyBorder="1" applyAlignment="1">
      <alignment horizontal="center" vertical="center"/>
    </xf>
    <xf numFmtId="0" fontId="17" fillId="0" borderId="36" xfId="0" applyFont="1" applyBorder="1" applyAlignment="1">
      <alignment horizontal="center" vertical="center"/>
    </xf>
    <xf numFmtId="0" fontId="17" fillId="0" borderId="37" xfId="0" applyFont="1" applyBorder="1" applyAlignment="1">
      <alignment horizontal="center" vertical="center"/>
    </xf>
    <xf numFmtId="0" fontId="17" fillId="0" borderId="25" xfId="0" applyFont="1" applyBorder="1" applyAlignment="1">
      <alignment horizontal="center" vertical="center"/>
    </xf>
    <xf numFmtId="0" fontId="17" fillId="0" borderId="38" xfId="0" applyFont="1" applyBorder="1" applyAlignment="1">
      <alignment horizontal="center" vertical="center"/>
    </xf>
    <xf numFmtId="0" fontId="17" fillId="0" borderId="30" xfId="0" applyFont="1" applyBorder="1" applyAlignment="1">
      <alignment horizontal="center" vertical="center"/>
    </xf>
    <xf numFmtId="0" fontId="17" fillId="0" borderId="41" xfId="0" applyFont="1" applyBorder="1" applyAlignment="1">
      <alignment horizontal="center" vertical="center"/>
    </xf>
    <xf numFmtId="0" fontId="17" fillId="0" borderId="32" xfId="0" applyFont="1" applyBorder="1" applyAlignment="1">
      <alignment horizontal="center" vertical="center"/>
    </xf>
    <xf numFmtId="0" fontId="17" fillId="0" borderId="42" xfId="0" applyFont="1" applyBorder="1" applyAlignment="1">
      <alignment horizontal="center" vertical="center"/>
    </xf>
    <xf numFmtId="0" fontId="17" fillId="0" borderId="39"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22" fillId="0" borderId="53" xfId="0" applyFont="1" applyBorder="1" applyAlignment="1">
      <alignment horizontal="justify" vertical="center" wrapText="1"/>
    </xf>
    <xf numFmtId="0" fontId="22" fillId="0" borderId="54" xfId="0" applyFont="1" applyBorder="1" applyAlignment="1">
      <alignment horizontal="justify" vertical="center" wrapText="1"/>
    </xf>
    <xf numFmtId="0" fontId="22" fillId="0" borderId="55" xfId="0" applyFont="1" applyBorder="1" applyAlignment="1">
      <alignment horizontal="justify" vertical="center" wrapText="1"/>
    </xf>
    <xf numFmtId="0" fontId="22" fillId="0" borderId="56" xfId="0" applyFont="1" applyBorder="1" applyAlignment="1">
      <alignment horizontal="justify" vertical="center" wrapText="1"/>
    </xf>
    <xf numFmtId="0" fontId="22" fillId="0" borderId="49" xfId="0" applyFont="1" applyBorder="1" applyAlignment="1">
      <alignment horizontal="justify" vertical="center" wrapText="1"/>
    </xf>
    <xf numFmtId="0" fontId="22" fillId="0" borderId="50" xfId="0" applyFont="1" applyBorder="1" applyAlignment="1">
      <alignment horizontal="justify" vertical="center" wrapText="1"/>
    </xf>
    <xf numFmtId="0" fontId="22" fillId="0" borderId="51" xfId="0" applyFont="1" applyBorder="1" applyAlignment="1">
      <alignment horizontal="justify" vertical="center" wrapText="1"/>
    </xf>
    <xf numFmtId="0" fontId="22" fillId="0" borderId="52" xfId="0" applyFont="1" applyBorder="1" applyAlignment="1">
      <alignment horizontal="justify" vertical="center" wrapText="1"/>
    </xf>
    <xf numFmtId="0" fontId="25" fillId="0" borderId="0" xfId="0" applyFont="1" applyAlignment="1">
      <alignment horizontal="left" vertic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10" xfId="0" applyFont="1" applyBorder="1" applyAlignment="1">
      <alignment horizont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2" fillId="2" borderId="6"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11" fillId="0" borderId="20" xfId="0" applyFont="1" applyBorder="1" applyAlignment="1">
      <alignment horizontal="center" vertical="center" textRotation="90" wrapText="1"/>
    </xf>
    <xf numFmtId="0" fontId="11" fillId="0" borderId="28" xfId="0" applyFont="1" applyBorder="1" applyAlignment="1">
      <alignment horizontal="center" vertical="center" textRotation="90" wrapText="1"/>
    </xf>
    <xf numFmtId="0" fontId="11" fillId="0" borderId="21" xfId="0" applyFont="1" applyBorder="1" applyAlignment="1">
      <alignment horizontal="center" vertical="center" textRotation="90" wrapText="1"/>
    </xf>
    <xf numFmtId="0" fontId="11" fillId="0" borderId="29" xfId="0" applyFont="1" applyBorder="1" applyAlignment="1">
      <alignment horizontal="center" vertical="center" textRotation="90" wrapText="1"/>
    </xf>
    <xf numFmtId="0" fontId="11" fillId="0" borderId="22" xfId="0" applyFont="1" applyBorder="1" applyAlignment="1">
      <alignment horizontal="center" vertical="center" textRotation="90" wrapText="1"/>
    </xf>
    <xf numFmtId="0" fontId="11" fillId="0" borderId="23" xfId="0" applyFont="1" applyBorder="1" applyAlignment="1">
      <alignment horizontal="center" vertical="center" textRotation="90" wrapText="1"/>
    </xf>
    <xf numFmtId="0" fontId="11" fillId="0" borderId="24" xfId="0" applyFont="1" applyBorder="1" applyAlignment="1">
      <alignment horizontal="center" vertical="center" textRotation="90"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11" fillId="0" borderId="19" xfId="0" applyFont="1" applyBorder="1" applyAlignment="1">
      <alignment horizontal="center" vertical="center" textRotation="90" wrapText="1"/>
    </xf>
    <xf numFmtId="0" fontId="11" fillId="0" borderId="27" xfId="0" applyFont="1" applyBorder="1" applyAlignment="1">
      <alignment horizontal="center" vertical="center" textRotation="90" wrapText="1"/>
    </xf>
    <xf numFmtId="0" fontId="11" fillId="0" borderId="25" xfId="0" applyFont="1" applyBorder="1" applyAlignment="1">
      <alignment horizontal="center" vertical="center" textRotation="90"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11" fillId="0" borderId="17" xfId="0" applyFont="1" applyBorder="1" applyAlignment="1">
      <alignment horizontal="center" vertical="center" textRotation="90" wrapText="1"/>
    </xf>
    <xf numFmtId="0" fontId="9" fillId="0" borderId="32" xfId="0" applyFont="1" applyBorder="1" applyAlignment="1">
      <alignment horizontal="center" vertical="center" textRotation="90" wrapText="1"/>
    </xf>
    <xf numFmtId="0" fontId="9" fillId="0" borderId="28" xfId="0" applyFont="1" applyBorder="1" applyAlignment="1">
      <alignment horizontal="center" vertical="center" textRotation="90" wrapText="1"/>
    </xf>
    <xf numFmtId="0" fontId="12" fillId="0" borderId="32" xfId="0" applyFont="1" applyBorder="1" applyAlignment="1">
      <alignment horizontal="center" vertical="center" textRotation="90" wrapText="1"/>
    </xf>
    <xf numFmtId="0" fontId="12" fillId="0" borderId="28" xfId="0" applyFont="1" applyBorder="1" applyAlignment="1">
      <alignment horizontal="center" vertical="center" textRotation="90" wrapText="1"/>
    </xf>
    <xf numFmtId="0" fontId="11" fillId="0" borderId="31" xfId="0" applyFont="1" applyBorder="1" applyAlignment="1">
      <alignment horizontal="center" vertical="center" textRotation="90" wrapText="1"/>
    </xf>
    <xf numFmtId="0" fontId="13" fillId="0" borderId="13" xfId="0" applyFont="1" applyBorder="1" applyAlignment="1">
      <alignment horizontal="center" vertical="center" wrapText="1"/>
    </xf>
    <xf numFmtId="0" fontId="13" fillId="0" borderId="18"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3" xfId="0" applyFont="1" applyBorder="1" applyAlignment="1">
      <alignment horizontal="center" vertical="center" wrapText="1"/>
    </xf>
    <xf numFmtId="14" fontId="14" fillId="3" borderId="34" xfId="0" applyNumberFormat="1" applyFont="1" applyFill="1" applyBorder="1" applyAlignment="1">
      <alignment horizontal="center" vertical="center"/>
    </xf>
    <xf numFmtId="14" fontId="14" fillId="3" borderId="33" xfId="0" applyNumberFormat="1" applyFont="1" applyFill="1" applyBorder="1" applyAlignment="1">
      <alignment horizontal="center" vertical="center"/>
    </xf>
    <xf numFmtId="14" fontId="14" fillId="3" borderId="35" xfId="0" applyNumberFormat="1" applyFont="1" applyFill="1" applyBorder="1" applyAlignment="1">
      <alignment horizontal="center" vertical="center"/>
    </xf>
    <xf numFmtId="0" fontId="11" fillId="0" borderId="30" xfId="0" applyFont="1" applyBorder="1" applyAlignment="1">
      <alignment horizontal="center" vertical="center" textRotation="90"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3" borderId="13" xfId="0" applyFont="1" applyFill="1" applyBorder="1" applyAlignment="1">
      <alignment horizontal="center" vertical="center" wrapText="1"/>
    </xf>
    <xf numFmtId="0" fontId="2" fillId="3" borderId="18" xfId="0" applyFont="1" applyFill="1" applyBorder="1" applyAlignment="1">
      <alignment horizontal="center" vertical="center" wrapText="1"/>
    </xf>
    <xf numFmtId="14" fontId="31" fillId="3" borderId="39" xfId="0" applyNumberFormat="1" applyFont="1" applyFill="1" applyBorder="1" applyAlignment="1">
      <alignment horizontal="center" vertical="center"/>
    </xf>
    <xf numFmtId="14" fontId="31" fillId="3" borderId="4" xfId="0" applyNumberFormat="1" applyFont="1" applyFill="1" applyBorder="1" applyAlignment="1">
      <alignment horizontal="center" vertical="center"/>
    </xf>
    <xf numFmtId="14" fontId="31" fillId="3" borderId="5" xfId="0" applyNumberFormat="1" applyFont="1" applyFill="1" applyBorder="1" applyAlignment="1">
      <alignment horizontal="center" vertical="center"/>
    </xf>
    <xf numFmtId="0" fontId="28" fillId="0" borderId="0" xfId="0" applyFont="1" applyAlignment="1">
      <alignment horizontal="center"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s-CO"/>
              <a:t>Gestion de saneamiento ingreso por canales de atencion</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s-CO"/>
        </a:p>
      </c:txPr>
    </c:title>
    <c:autoTitleDeleted val="0"/>
    <c:plotArea>
      <c:layout/>
      <c:barChart>
        <c:barDir val="col"/>
        <c:grouping val="clustered"/>
        <c:varyColors val="0"/>
        <c:ser>
          <c:idx val="0"/>
          <c:order val="0"/>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delete val="1"/>
          </c:dLbls>
          <c:cat>
            <c:strRef>
              <c:f>'GRAFICOS (3)'!$D$8:$D$10</c:f>
              <c:strCache>
                <c:ptCount val="3"/>
                <c:pt idx="0">
                  <c:v>Ventanilla Radicación</c:v>
                </c:pt>
                <c:pt idx="1">
                  <c:v>Correo Electrónico</c:v>
                </c:pt>
                <c:pt idx="2">
                  <c:v>Línea de 116</c:v>
                </c:pt>
              </c:strCache>
            </c:strRef>
          </c:cat>
          <c:val>
            <c:numRef>
              <c:f>'GRAFICOS (3)'!$E$8:$E$10</c:f>
              <c:numCache>
                <c:formatCode>General</c:formatCode>
                <c:ptCount val="3"/>
                <c:pt idx="0">
                  <c:v>13</c:v>
                </c:pt>
                <c:pt idx="1">
                  <c:v>8</c:v>
                </c:pt>
                <c:pt idx="2">
                  <c:v>0</c:v>
                </c:pt>
              </c:numCache>
            </c:numRef>
          </c:val>
          <c:extLst>
            <c:ext xmlns:c16="http://schemas.microsoft.com/office/drawing/2014/chart" uri="{C3380CC4-5D6E-409C-BE32-E72D297353CC}">
              <c16:uniqueId val="{00000000-93D0-40B0-991B-DE365C809EE0}"/>
            </c:ext>
          </c:extLst>
        </c:ser>
        <c:dLbls>
          <c:dLblPos val="ctr"/>
          <c:showLegendKey val="0"/>
          <c:showVal val="1"/>
          <c:showCatName val="0"/>
          <c:showSerName val="0"/>
          <c:showPercent val="0"/>
          <c:showBubbleSize val="0"/>
        </c:dLbls>
        <c:gapWidth val="247"/>
        <c:overlap val="-27"/>
        <c:axId val="254751576"/>
        <c:axId val="254754320"/>
      </c:barChart>
      <c:lineChart>
        <c:grouping val="standard"/>
        <c:varyColors val="0"/>
        <c:ser>
          <c:idx val="1"/>
          <c:order val="1"/>
          <c:spPr>
            <a:ln w="25400" cap="rnd">
              <a:noFill/>
              <a:round/>
            </a:ln>
            <a:effectLst/>
          </c:spPr>
          <c:marker>
            <c:symbol val="none"/>
          </c:marker>
          <c:dLbls>
            <c:dLbl>
              <c:idx val="0"/>
              <c:layout>
                <c:manualLayout>
                  <c:x val="-6.0999999999999999E-2"/>
                  <c:y val="-4.61267177208317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0CE-4D2A-A72D-52AD1A64F65B}"/>
                </c:ext>
              </c:extLst>
            </c:dLbl>
            <c:dLbl>
              <c:idx val="1"/>
              <c:layout>
                <c:manualLayout>
                  <c:x val="-5.2666666666666716E-2"/>
                  <c:y val="-4.62962962962962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AA6-48CF-ACCB-8EAFDB927C61}"/>
                </c:ext>
              </c:extLst>
            </c:dLbl>
            <c:dLbl>
              <c:idx val="2"/>
              <c:layout>
                <c:manualLayout>
                  <c:x val="-5.8222222222222224E-2"/>
                  <c:y val="-7.4074074074074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AA6-48CF-ACCB-8EAFDB927C6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'GRAFICOS (3)'!$D$8:$D$10</c:f>
              <c:strCache>
                <c:ptCount val="3"/>
                <c:pt idx="0">
                  <c:v>Ventanilla Radicación</c:v>
                </c:pt>
                <c:pt idx="1">
                  <c:v>Correo Electrónico</c:v>
                </c:pt>
                <c:pt idx="2">
                  <c:v>Línea de 116</c:v>
                </c:pt>
              </c:strCache>
            </c:strRef>
          </c:cat>
          <c:val>
            <c:numRef>
              <c:f>'GRAFICOS (3)'!$F$8:$F$10</c:f>
              <c:numCache>
                <c:formatCode>0.00%</c:formatCode>
                <c:ptCount val="3"/>
                <c:pt idx="0">
                  <c:v>0.61904761904761907</c:v>
                </c:pt>
                <c:pt idx="1">
                  <c:v>0.38095238095238093</c:v>
                </c:pt>
                <c:pt idx="2">
                  <c:v>0</c:v>
                </c:pt>
              </c:numCache>
            </c:numRef>
          </c:val>
          <c:smooth val="0"/>
          <c:extLst>
            <c:ext xmlns:c16="http://schemas.microsoft.com/office/drawing/2014/chart" uri="{C3380CC4-5D6E-409C-BE32-E72D297353CC}">
              <c16:uniqueId val="{00000001-93D0-40B0-991B-DE365C809EE0}"/>
            </c:ext>
          </c:extLst>
        </c:ser>
        <c:dLbls>
          <c:dLblPos val="ctr"/>
          <c:showLegendKey val="0"/>
          <c:showVal val="1"/>
          <c:showCatName val="0"/>
          <c:showSerName val="0"/>
          <c:showPercent val="0"/>
          <c:showBubbleSize val="0"/>
        </c:dLbls>
        <c:marker val="1"/>
        <c:smooth val="0"/>
        <c:axId val="187656456"/>
        <c:axId val="187656064"/>
      </c:lineChart>
      <c:catAx>
        <c:axId val="254751576"/>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4754320"/>
        <c:crosses val="autoZero"/>
        <c:auto val="1"/>
        <c:lblAlgn val="ctr"/>
        <c:lblOffset val="100"/>
        <c:noMultiLvlLbl val="0"/>
      </c:catAx>
      <c:valAx>
        <c:axId val="254754320"/>
        <c:scaling>
          <c:orientation val="minMax"/>
        </c:scaling>
        <c:delete val="0"/>
        <c:axPos val="l"/>
        <c:majorGridlines>
          <c:spPr>
            <a:ln>
              <a:solidFill>
                <a:schemeClr val="tx1">
                  <a:lumMod val="15000"/>
                  <a:lumOff val="85000"/>
                </a:schemeClr>
              </a:solidFill>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4751576"/>
        <c:crosses val="autoZero"/>
        <c:crossBetween val="between"/>
      </c:valAx>
      <c:valAx>
        <c:axId val="187656064"/>
        <c:scaling>
          <c:orientation val="minMax"/>
        </c:scaling>
        <c:delete val="0"/>
        <c:axPos val="r"/>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7656456"/>
        <c:crosses val="max"/>
        <c:crossBetween val="between"/>
      </c:valAx>
      <c:catAx>
        <c:axId val="187656456"/>
        <c:scaling>
          <c:orientation val="minMax"/>
        </c:scaling>
        <c:delete val="1"/>
        <c:axPos val="b"/>
        <c:numFmt formatCode="General" sourceLinked="1"/>
        <c:majorTickMark val="none"/>
        <c:minorTickMark val="none"/>
        <c:tickLblPos val="nextTo"/>
        <c:crossAx val="187656064"/>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Distribucion</a:t>
            </a:r>
            <a:r>
              <a:rPr lang="es-CO" baseline="0"/>
              <a:t> de </a:t>
            </a:r>
            <a:r>
              <a:rPr lang="es-CO"/>
              <a:t>Causales</a:t>
            </a:r>
            <a:r>
              <a:rPr lang="es-CO" baseline="0"/>
              <a:t> de las PQRSD</a:t>
            </a:r>
            <a:endParaRPr lang="es-CO"/>
          </a:p>
        </c:rich>
      </c:tx>
      <c:layout>
        <c:manualLayout>
          <c:xMode val="edge"/>
          <c:yMode val="edge"/>
          <c:x val="0.21470822397200351"/>
          <c:y val="3.8986354775828458E-2"/>
        </c:manualLayout>
      </c:layout>
      <c:overlay val="0"/>
      <c:spPr>
        <a:noFill/>
        <a:ln>
          <a:noFill/>
        </a:ln>
        <a:effectLst/>
      </c:sp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solidFill>
              <a:srgbClr val="FFFF00"/>
            </a:solidFill>
          </c:spPr>
          <c:explosion val="16"/>
          <c:dPt>
            <c:idx val="0"/>
            <c:bubble3D val="0"/>
            <c:spPr>
              <a:solidFill>
                <a:srgbClr val="00B0F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DF79-4592-A822-3B303FCE6240}"/>
              </c:ext>
            </c:extLst>
          </c:dPt>
          <c:dPt>
            <c:idx val="1"/>
            <c:bubble3D val="0"/>
            <c:spPr>
              <a:solidFill>
                <a:srgbClr val="FFFF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DF79-4592-A822-3B303FCE6240}"/>
              </c:ext>
            </c:extLst>
          </c:dPt>
          <c:dPt>
            <c:idx val="2"/>
            <c:bubble3D val="0"/>
            <c:spPr>
              <a:solidFill>
                <a:srgbClr val="FF00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DF79-4592-A822-3B303FCE6240}"/>
              </c:ext>
            </c:extLst>
          </c:dPt>
          <c:dPt>
            <c:idx val="3"/>
            <c:bubble3D val="0"/>
            <c:spPr>
              <a:solidFill>
                <a:srgbClr val="00FF00"/>
              </a:solidFill>
            </c:spPr>
            <c:extLst>
              <c:ext xmlns:c16="http://schemas.microsoft.com/office/drawing/2014/chart" uri="{C3380CC4-5D6E-409C-BE32-E72D297353CC}">
                <c16:uniqueId val="{00000007-DF79-4592-A822-3B303FCE6240}"/>
              </c:ext>
            </c:extLst>
          </c:dPt>
          <c:dLbls>
            <c:dLbl>
              <c:idx val="0"/>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mn-lt"/>
                        <a:ea typeface="+mn-ea"/>
                        <a:cs typeface="+mn-cs"/>
                      </a:defRPr>
                    </a:pPr>
                    <a:r>
                      <a:rPr lang="en-US"/>
                      <a:t>80,95%</a:t>
                    </a:r>
                  </a:p>
                </c:rich>
              </c:tx>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dLblPos val="ctr"/>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c15:spPr>
                  <c15:showDataLabelsRange val="0"/>
                </c:ext>
                <c:ext xmlns:c16="http://schemas.microsoft.com/office/drawing/2014/chart" uri="{C3380CC4-5D6E-409C-BE32-E72D297353CC}">
                  <c16:uniqueId val="{00000001-DF79-4592-A822-3B303FCE6240}"/>
                </c:ext>
              </c:extLst>
            </c:dLbl>
            <c:dLbl>
              <c:idx val="1"/>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mn-lt"/>
                        <a:ea typeface="+mn-ea"/>
                        <a:cs typeface="+mn-cs"/>
                      </a:defRPr>
                    </a:pPr>
                    <a:r>
                      <a:rPr lang="en-US"/>
                      <a:t>14,29%</a:t>
                    </a:r>
                  </a:p>
                </c:rich>
              </c:tx>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dLblPos val="ctr"/>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c15:spPr>
                  <c15:showDataLabelsRange val="0"/>
                </c:ext>
                <c:ext xmlns:c16="http://schemas.microsoft.com/office/drawing/2014/chart" uri="{C3380CC4-5D6E-409C-BE32-E72D297353CC}">
                  <c16:uniqueId val="{00000003-DF79-4592-A822-3B303FCE6240}"/>
                </c:ext>
              </c:extLst>
            </c:dLbl>
            <c:dLbl>
              <c:idx val="2"/>
              <c:layout>
                <c:manualLayout>
                  <c:x val="5.0190944881889715E-2"/>
                  <c:y val="4.2414103035128402E-2"/>
                </c:manualLayout>
              </c:layout>
              <c:tx>
                <c:rich>
                  <a:bodyPr/>
                  <a:lstStyle/>
                  <a:p>
                    <a:r>
                      <a:rPr lang="en-US"/>
                      <a:t>4,76%</a:t>
                    </a:r>
                  </a:p>
                </c:rich>
              </c:tx>
              <c:dLblPos val="bestFi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DF79-4592-A822-3B303FCE6240}"/>
                </c:ext>
              </c:extLst>
            </c:dLbl>
            <c:dLbl>
              <c:idx val="3"/>
              <c:delete val="1"/>
              <c:extLst>
                <c:ext xmlns:c15="http://schemas.microsoft.com/office/drawing/2012/chart" uri="{CE6537A1-D6FC-4f65-9D91-7224C49458BB}"/>
                <c:ext xmlns:c16="http://schemas.microsoft.com/office/drawing/2014/chart" uri="{C3380CC4-5D6E-409C-BE32-E72D297353CC}">
                  <c16:uniqueId val="{00000007-DF79-4592-A822-3B303FCE6240}"/>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numRef>
              <c:f>'GRAFICOS (3)'!$E$36:$E$39</c:f>
              <c:numCache>
                <c:formatCode>General</c:formatCode>
                <c:ptCount val="4"/>
              </c:numCache>
            </c:numRef>
          </c:cat>
          <c:val>
            <c:numRef>
              <c:f>'GRAFICOS (3)'!$F$36:$F$39</c:f>
              <c:numCache>
                <c:formatCode>General</c:formatCode>
                <c:ptCount val="4"/>
              </c:numCache>
            </c:numRef>
          </c:val>
          <c:extLst>
            <c:ext xmlns:c16="http://schemas.microsoft.com/office/drawing/2014/chart" uri="{C3380CC4-5D6E-409C-BE32-E72D297353CC}">
              <c16:uniqueId val="{00000008-DF79-4592-A822-3B303FCE6240}"/>
            </c:ext>
          </c:extLst>
        </c:ser>
        <c:ser>
          <c:idx val="1"/>
          <c:order val="1"/>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A-DF79-4592-A822-3B303FCE6240}"/>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C-DF79-4592-A822-3B303FCE6240}"/>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E-DF79-4592-A822-3B303FCE6240}"/>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numRef>
              <c:f>'GRAFICOS (3)'!$E$36:$E$39</c:f>
              <c:numCache>
                <c:formatCode>General</c:formatCode>
                <c:ptCount val="4"/>
              </c:numCache>
            </c:numRef>
          </c:cat>
          <c:val>
            <c:numRef>
              <c:f>'GRAFICOS (3)'!$G$36:$G$39</c:f>
              <c:numCache>
                <c:formatCode>0.00%</c:formatCode>
                <c:ptCount val="4"/>
              </c:numCache>
            </c:numRef>
          </c:val>
          <c:extLst>
            <c:ext xmlns:c16="http://schemas.microsoft.com/office/drawing/2014/chart" uri="{C3380CC4-5D6E-409C-BE32-E72D297353CC}">
              <c16:uniqueId val="{0000000F-DF79-4592-A822-3B303FCE6240}"/>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cap="flat" cmpd="sng" algn="ctr">
        <a:solidFill>
          <a:schemeClr val="tx1">
            <a:lumMod val="65000"/>
            <a:lumOff val="35000"/>
          </a:schemeClr>
        </a:solidFill>
        <a:round/>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15875" cap="flat" cmpd="sng" algn="ctr">
        <a:solidFill>
          <a:schemeClr val="tx1">
            <a:lumMod val="65000"/>
            <a:lumOff val="3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0</xdr:row>
      <xdr:rowOff>257175</xdr:rowOff>
    </xdr:from>
    <xdr:to>
      <xdr:col>0</xdr:col>
      <xdr:colOff>2228850</xdr:colOff>
      <xdr:row>3</xdr:row>
      <xdr:rowOff>61210</xdr:rowOff>
    </xdr:to>
    <xdr:pic>
      <xdr:nvPicPr>
        <xdr:cNvPr id="2" name="Imagen 1" descr="Inici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257175"/>
          <a:ext cx="1981200" cy="747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284843</xdr:colOff>
      <xdr:row>0</xdr:row>
      <xdr:rowOff>47625</xdr:rowOff>
    </xdr:from>
    <xdr:ext cx="2172607" cy="733425"/>
    <xdr:pic>
      <xdr:nvPicPr>
        <xdr:cNvPr id="3" name="Imagen 2" descr="Inicio">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8343" y="47625"/>
          <a:ext cx="2172607" cy="733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923018</xdr:colOff>
      <xdr:row>0</xdr:row>
      <xdr:rowOff>95250</xdr:rowOff>
    </xdr:from>
    <xdr:ext cx="2172607" cy="938209"/>
    <xdr:pic>
      <xdr:nvPicPr>
        <xdr:cNvPr id="2" name="Imagen 1" descr="Inicio">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56518" y="95250"/>
          <a:ext cx="2172607" cy="93820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6</xdr:col>
      <xdr:colOff>542925</xdr:colOff>
      <xdr:row>2</xdr:row>
      <xdr:rowOff>0</xdr:rowOff>
    </xdr:from>
    <xdr:to>
      <xdr:col>12</xdr:col>
      <xdr:colOff>542925</xdr:colOff>
      <xdr:row>16</xdr:row>
      <xdr:rowOff>19050</xdr:rowOff>
    </xdr:to>
    <xdr:graphicFrame macro="">
      <xdr:nvGraphicFramePr>
        <xdr:cNvPr id="2" name="Gráfico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428625</xdr:colOff>
      <xdr:row>24</xdr:row>
      <xdr:rowOff>85724</xdr:rowOff>
    </xdr:from>
    <xdr:to>
      <xdr:col>13</xdr:col>
      <xdr:colOff>428625</xdr:colOff>
      <xdr:row>37</xdr:row>
      <xdr:rowOff>390524</xdr:rowOff>
    </xdr:to>
    <xdr:graphicFrame macro="">
      <xdr:nvGraphicFramePr>
        <xdr:cNvPr id="3" name="Gráfico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ito/Documents/TEMPORALES%20AGUAS/2023/CONSOLIDADO%20PETICIONES%20ABRIL%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ito/Documents/TEMPORALES%20AGUAS/2023/CONSOLIDADO%20REC%20ABRIL%20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ALCANTARILLADO_\1.%20PQRSD\2023\CONSOLIDADO%20PQRSD%20GENERAL%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STIVOS"/>
      <sheetName val="Consolidado ALC"/>
      <sheetName val="PT ABRIL"/>
      <sheetName val="MARZO PEDN"/>
      <sheetName val="GRAFICOS (3)"/>
    </sheetNames>
    <sheetDataSet>
      <sheetData sheetId="0" refreshError="1">
        <row r="4">
          <cell r="B4">
            <v>43831</v>
          </cell>
        </row>
        <row r="5">
          <cell r="B5">
            <v>43836</v>
          </cell>
        </row>
        <row r="6">
          <cell r="B6">
            <v>43913</v>
          </cell>
        </row>
        <row r="7">
          <cell r="B7">
            <v>43930</v>
          </cell>
        </row>
        <row r="8">
          <cell r="B8">
            <v>43931</v>
          </cell>
        </row>
        <row r="9">
          <cell r="B9">
            <v>43952</v>
          </cell>
        </row>
        <row r="10">
          <cell r="B10">
            <v>43976</v>
          </cell>
        </row>
        <row r="11">
          <cell r="B11">
            <v>43997</v>
          </cell>
        </row>
        <row r="12">
          <cell r="B12">
            <v>44004</v>
          </cell>
        </row>
        <row r="13">
          <cell r="B13">
            <v>44011</v>
          </cell>
        </row>
        <row r="14">
          <cell r="B14">
            <v>44032</v>
          </cell>
        </row>
        <row r="15">
          <cell r="B15">
            <v>44050</v>
          </cell>
        </row>
        <row r="16">
          <cell r="B16">
            <v>44060</v>
          </cell>
        </row>
        <row r="17">
          <cell r="B17">
            <v>44116</v>
          </cell>
        </row>
        <row r="18">
          <cell r="B18">
            <v>44137</v>
          </cell>
        </row>
        <row r="19">
          <cell r="B19">
            <v>44151</v>
          </cell>
        </row>
        <row r="20">
          <cell r="B20">
            <v>44173</v>
          </cell>
        </row>
        <row r="21">
          <cell r="B21">
            <v>44190</v>
          </cell>
        </row>
        <row r="22">
          <cell r="B22">
            <v>44197</v>
          </cell>
        </row>
        <row r="23">
          <cell r="B23">
            <v>44207</v>
          </cell>
        </row>
        <row r="24">
          <cell r="B24">
            <v>44277</v>
          </cell>
        </row>
        <row r="25">
          <cell r="B25">
            <v>44287</v>
          </cell>
        </row>
        <row r="26">
          <cell r="B26">
            <v>44288</v>
          </cell>
        </row>
        <row r="27">
          <cell r="B27">
            <v>44317</v>
          </cell>
        </row>
        <row r="28">
          <cell r="B28">
            <v>44333</v>
          </cell>
        </row>
        <row r="29">
          <cell r="B29">
            <v>44354</v>
          </cell>
        </row>
        <row r="30">
          <cell r="B30">
            <v>44361</v>
          </cell>
        </row>
        <row r="31">
          <cell r="B31">
            <v>44382</v>
          </cell>
        </row>
        <row r="32">
          <cell r="B32">
            <v>44397</v>
          </cell>
        </row>
        <row r="33">
          <cell r="B33">
            <v>44415</v>
          </cell>
        </row>
        <row r="34">
          <cell r="B34">
            <v>44424</v>
          </cell>
        </row>
        <row r="35">
          <cell r="B35">
            <v>44487</v>
          </cell>
        </row>
        <row r="36">
          <cell r="B36">
            <v>44501</v>
          </cell>
        </row>
        <row r="37">
          <cell r="B37">
            <v>44515</v>
          </cell>
        </row>
        <row r="38">
          <cell r="B38">
            <v>44538</v>
          </cell>
        </row>
        <row r="39">
          <cell r="B39">
            <v>44555</v>
          </cell>
        </row>
        <row r="40">
          <cell r="B40">
            <v>44562</v>
          </cell>
        </row>
        <row r="41">
          <cell r="B41">
            <v>44571</v>
          </cell>
        </row>
        <row r="42">
          <cell r="B42">
            <v>44641</v>
          </cell>
        </row>
        <row r="43">
          <cell r="B43">
            <v>44662</v>
          </cell>
        </row>
        <row r="44">
          <cell r="B44">
            <v>44663</v>
          </cell>
        </row>
        <row r="45">
          <cell r="B45">
            <v>44664</v>
          </cell>
        </row>
        <row r="46">
          <cell r="B46">
            <v>44665</v>
          </cell>
        </row>
        <row r="47">
          <cell r="B47">
            <v>44666</v>
          </cell>
        </row>
        <row r="48">
          <cell r="B48">
            <v>44682</v>
          </cell>
        </row>
        <row r="49">
          <cell r="B49">
            <v>44711</v>
          </cell>
        </row>
        <row r="50">
          <cell r="B50">
            <v>44732</v>
          </cell>
        </row>
        <row r="51">
          <cell r="B51">
            <v>44739</v>
          </cell>
        </row>
        <row r="52">
          <cell r="B52">
            <v>44746</v>
          </cell>
        </row>
        <row r="53">
          <cell r="B53">
            <v>44762</v>
          </cell>
        </row>
        <row r="54">
          <cell r="B54">
            <v>44780</v>
          </cell>
        </row>
        <row r="55">
          <cell r="B55">
            <v>44788</v>
          </cell>
        </row>
        <row r="56">
          <cell r="B56">
            <v>44851</v>
          </cell>
        </row>
        <row r="57">
          <cell r="B57">
            <v>44872</v>
          </cell>
        </row>
        <row r="58">
          <cell r="B58">
            <v>44879</v>
          </cell>
        </row>
        <row r="59">
          <cell r="B59">
            <v>44903</v>
          </cell>
        </row>
        <row r="60">
          <cell r="B60">
            <v>44920</v>
          </cell>
        </row>
        <row r="61">
          <cell r="B61">
            <v>44927</v>
          </cell>
        </row>
        <row r="62">
          <cell r="B62">
            <v>44935</v>
          </cell>
        </row>
        <row r="63">
          <cell r="B63">
            <v>45005</v>
          </cell>
        </row>
        <row r="64">
          <cell r="B64">
            <v>45022</v>
          </cell>
        </row>
        <row r="65">
          <cell r="B65">
            <v>45023</v>
          </cell>
        </row>
        <row r="66">
          <cell r="B66">
            <v>45047</v>
          </cell>
        </row>
        <row r="67">
          <cell r="B67">
            <v>45068</v>
          </cell>
        </row>
        <row r="68">
          <cell r="B68">
            <v>45089</v>
          </cell>
        </row>
        <row r="69">
          <cell r="B69">
            <v>45096</v>
          </cell>
        </row>
        <row r="70">
          <cell r="B70">
            <v>45110</v>
          </cell>
        </row>
        <row r="71">
          <cell r="B71">
            <v>45127</v>
          </cell>
        </row>
        <row r="72">
          <cell r="B72">
            <v>45145</v>
          </cell>
        </row>
        <row r="73">
          <cell r="B73">
            <v>45159</v>
          </cell>
        </row>
        <row r="74">
          <cell r="B74">
            <v>45215</v>
          </cell>
        </row>
        <row r="75">
          <cell r="B75">
            <v>45236</v>
          </cell>
        </row>
        <row r="76">
          <cell r="B76">
            <v>45243</v>
          </cell>
        </row>
        <row r="77">
          <cell r="B77">
            <v>45268</v>
          </cell>
        </row>
        <row r="78">
          <cell r="B78">
            <v>45285</v>
          </cell>
        </row>
        <row r="79">
          <cell r="B79">
            <v>45292</v>
          </cell>
        </row>
        <row r="80">
          <cell r="B80">
            <v>45299</v>
          </cell>
        </row>
        <row r="81">
          <cell r="B81">
            <v>45376</v>
          </cell>
        </row>
        <row r="82">
          <cell r="B82">
            <v>45379</v>
          </cell>
        </row>
        <row r="83">
          <cell r="B83">
            <v>45380</v>
          </cell>
        </row>
        <row r="84">
          <cell r="B84">
            <v>45413</v>
          </cell>
        </row>
        <row r="85">
          <cell r="B85">
            <v>45425</v>
          </cell>
        </row>
        <row r="86">
          <cell r="B86">
            <v>45446</v>
          </cell>
        </row>
        <row r="87">
          <cell r="B87">
            <v>45453</v>
          </cell>
        </row>
        <row r="88">
          <cell r="B88">
            <v>45474</v>
          </cell>
        </row>
        <row r="89">
          <cell r="B89">
            <v>45493</v>
          </cell>
        </row>
        <row r="90">
          <cell r="B90">
            <v>45511</v>
          </cell>
        </row>
        <row r="91">
          <cell r="B91">
            <v>45523</v>
          </cell>
        </row>
        <row r="92">
          <cell r="B92">
            <v>45579</v>
          </cell>
        </row>
        <row r="93">
          <cell r="B93">
            <v>45600</v>
          </cell>
        </row>
        <row r="94">
          <cell r="B94">
            <v>45607</v>
          </cell>
        </row>
        <row r="95">
          <cell r="B95">
            <v>45634</v>
          </cell>
        </row>
        <row r="96">
          <cell r="B96">
            <v>45651</v>
          </cell>
        </row>
        <row r="97">
          <cell r="B97">
            <v>45658</v>
          </cell>
        </row>
        <row r="98">
          <cell r="B98">
            <v>45663</v>
          </cell>
        </row>
        <row r="99">
          <cell r="B99">
            <v>45740</v>
          </cell>
        </row>
        <row r="100">
          <cell r="B100">
            <v>45764</v>
          </cell>
        </row>
        <row r="101">
          <cell r="B101">
            <v>45765</v>
          </cell>
        </row>
        <row r="102">
          <cell r="B102">
            <v>45778</v>
          </cell>
        </row>
        <row r="103">
          <cell r="B103">
            <v>45810</v>
          </cell>
        </row>
        <row r="104">
          <cell r="B104">
            <v>45831</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STIVOS"/>
      <sheetName val="Consolidado ALC"/>
      <sheetName val="PT ABRIL"/>
      <sheetName val="MARZO PEDN"/>
      <sheetName val="GRAFICOS (3)"/>
    </sheetNames>
    <sheetDataSet>
      <sheetData sheetId="0">
        <row r="4">
          <cell r="B4">
            <v>43831</v>
          </cell>
        </row>
        <row r="5">
          <cell r="B5">
            <v>43836</v>
          </cell>
        </row>
        <row r="6">
          <cell r="B6">
            <v>43913</v>
          </cell>
        </row>
        <row r="7">
          <cell r="B7">
            <v>43930</v>
          </cell>
        </row>
        <row r="8">
          <cell r="B8">
            <v>43931</v>
          </cell>
        </row>
        <row r="9">
          <cell r="B9">
            <v>43952</v>
          </cell>
        </row>
        <row r="10">
          <cell r="B10">
            <v>43976</v>
          </cell>
        </row>
        <row r="11">
          <cell r="B11">
            <v>43997</v>
          </cell>
        </row>
        <row r="12">
          <cell r="B12">
            <v>44004</v>
          </cell>
        </row>
        <row r="13">
          <cell r="B13">
            <v>44011</v>
          </cell>
        </row>
        <row r="14">
          <cell r="B14">
            <v>44032</v>
          </cell>
        </row>
        <row r="15">
          <cell r="B15">
            <v>44050</v>
          </cell>
        </row>
        <row r="16">
          <cell r="B16">
            <v>44060</v>
          </cell>
        </row>
        <row r="17">
          <cell r="B17">
            <v>44116</v>
          </cell>
        </row>
        <row r="18">
          <cell r="B18">
            <v>44137</v>
          </cell>
        </row>
        <row r="19">
          <cell r="B19">
            <v>44151</v>
          </cell>
        </row>
        <row r="20">
          <cell r="B20">
            <v>44173</v>
          </cell>
        </row>
        <row r="21">
          <cell r="B21">
            <v>44190</v>
          </cell>
        </row>
        <row r="22">
          <cell r="B22">
            <v>44197</v>
          </cell>
        </row>
        <row r="23">
          <cell r="B23">
            <v>44207</v>
          </cell>
        </row>
        <row r="24">
          <cell r="B24">
            <v>44277</v>
          </cell>
        </row>
        <row r="25">
          <cell r="B25">
            <v>44287</v>
          </cell>
        </row>
        <row r="26">
          <cell r="B26">
            <v>44288</v>
          </cell>
        </row>
        <row r="27">
          <cell r="B27">
            <v>44317</v>
          </cell>
        </row>
        <row r="28">
          <cell r="B28">
            <v>44333</v>
          </cell>
        </row>
        <row r="29">
          <cell r="B29">
            <v>44354</v>
          </cell>
        </row>
        <row r="30">
          <cell r="B30">
            <v>44361</v>
          </cell>
        </row>
        <row r="31">
          <cell r="B31">
            <v>44382</v>
          </cell>
        </row>
        <row r="32">
          <cell r="B32">
            <v>44397</v>
          </cell>
        </row>
        <row r="33">
          <cell r="B33">
            <v>44415</v>
          </cell>
        </row>
        <row r="34">
          <cell r="B34">
            <v>44424</v>
          </cell>
        </row>
        <row r="35">
          <cell r="B35">
            <v>44487</v>
          </cell>
        </row>
        <row r="36">
          <cell r="B36">
            <v>44501</v>
          </cell>
        </row>
        <row r="37">
          <cell r="B37">
            <v>44515</v>
          </cell>
        </row>
        <row r="38">
          <cell r="B38">
            <v>44538</v>
          </cell>
        </row>
        <row r="39">
          <cell r="B39">
            <v>44555</v>
          </cell>
        </row>
        <row r="40">
          <cell r="B40">
            <v>44562</v>
          </cell>
        </row>
        <row r="41">
          <cell r="B41">
            <v>44571</v>
          </cell>
        </row>
        <row r="42">
          <cell r="B42">
            <v>44641</v>
          </cell>
        </row>
        <row r="43">
          <cell r="B43">
            <v>44662</v>
          </cell>
        </row>
        <row r="44">
          <cell r="B44">
            <v>44663</v>
          </cell>
        </row>
        <row r="45">
          <cell r="B45">
            <v>44664</v>
          </cell>
        </row>
        <row r="46">
          <cell r="B46">
            <v>44665</v>
          </cell>
        </row>
        <row r="47">
          <cell r="B47">
            <v>44666</v>
          </cell>
        </row>
        <row r="48">
          <cell r="B48">
            <v>44682</v>
          </cell>
        </row>
        <row r="49">
          <cell r="B49">
            <v>44711</v>
          </cell>
        </row>
        <row r="50">
          <cell r="B50">
            <v>44732</v>
          </cell>
        </row>
        <row r="51">
          <cell r="B51">
            <v>44739</v>
          </cell>
        </row>
        <row r="52">
          <cell r="B52">
            <v>44746</v>
          </cell>
        </row>
        <row r="53">
          <cell r="B53">
            <v>44762</v>
          </cell>
        </row>
        <row r="54">
          <cell r="B54">
            <v>44780</v>
          </cell>
        </row>
        <row r="55">
          <cell r="B55">
            <v>44788</v>
          </cell>
        </row>
        <row r="56">
          <cell r="B56">
            <v>44851</v>
          </cell>
        </row>
        <row r="57">
          <cell r="B57">
            <v>44872</v>
          </cell>
        </row>
        <row r="58">
          <cell r="B58">
            <v>44879</v>
          </cell>
        </row>
        <row r="59">
          <cell r="B59">
            <v>44903</v>
          </cell>
        </row>
        <row r="60">
          <cell r="B60">
            <v>44920</v>
          </cell>
        </row>
        <row r="61">
          <cell r="B61">
            <v>44927</v>
          </cell>
        </row>
        <row r="62">
          <cell r="B62">
            <v>44935</v>
          </cell>
        </row>
        <row r="63">
          <cell r="B63">
            <v>45005</v>
          </cell>
        </row>
        <row r="64">
          <cell r="B64">
            <v>45022</v>
          </cell>
        </row>
        <row r="65">
          <cell r="B65">
            <v>45023</v>
          </cell>
        </row>
        <row r="66">
          <cell r="B66">
            <v>45047</v>
          </cell>
        </row>
        <row r="67">
          <cell r="B67">
            <v>45068</v>
          </cell>
        </row>
        <row r="68">
          <cell r="B68">
            <v>45089</v>
          </cell>
        </row>
        <row r="69">
          <cell r="B69">
            <v>45096</v>
          </cell>
        </row>
        <row r="70">
          <cell r="B70">
            <v>45110</v>
          </cell>
        </row>
        <row r="71">
          <cell r="B71">
            <v>45127</v>
          </cell>
        </row>
        <row r="72">
          <cell r="B72">
            <v>45145</v>
          </cell>
        </row>
        <row r="73">
          <cell r="B73">
            <v>45159</v>
          </cell>
        </row>
        <row r="74">
          <cell r="B74">
            <v>45215</v>
          </cell>
        </row>
        <row r="75">
          <cell r="B75">
            <v>45236</v>
          </cell>
        </row>
        <row r="76">
          <cell r="B76">
            <v>45243</v>
          </cell>
        </row>
        <row r="77">
          <cell r="B77">
            <v>45268</v>
          </cell>
        </row>
        <row r="78">
          <cell r="B78">
            <v>45285</v>
          </cell>
        </row>
        <row r="79">
          <cell r="B79">
            <v>45292</v>
          </cell>
        </row>
        <row r="80">
          <cell r="B80">
            <v>45299</v>
          </cell>
        </row>
        <row r="81">
          <cell r="B81">
            <v>45376</v>
          </cell>
        </row>
        <row r="82">
          <cell r="B82">
            <v>45379</v>
          </cell>
        </row>
        <row r="83">
          <cell r="B83">
            <v>45380</v>
          </cell>
        </row>
        <row r="84">
          <cell r="B84">
            <v>45413</v>
          </cell>
        </row>
        <row r="85">
          <cell r="B85">
            <v>45425</v>
          </cell>
        </row>
        <row r="86">
          <cell r="B86">
            <v>45446</v>
          </cell>
        </row>
        <row r="87">
          <cell r="B87">
            <v>45453</v>
          </cell>
        </row>
        <row r="88">
          <cell r="B88">
            <v>45474</v>
          </cell>
        </row>
        <row r="89">
          <cell r="B89">
            <v>45493</v>
          </cell>
        </row>
        <row r="90">
          <cell r="B90">
            <v>45511</v>
          </cell>
        </row>
        <row r="91">
          <cell r="B91">
            <v>45523</v>
          </cell>
        </row>
        <row r="92">
          <cell r="B92">
            <v>45579</v>
          </cell>
        </row>
        <row r="93">
          <cell r="B93">
            <v>45600</v>
          </cell>
        </row>
        <row r="94">
          <cell r="B94">
            <v>45607</v>
          </cell>
        </row>
        <row r="95">
          <cell r="B95">
            <v>45634</v>
          </cell>
        </row>
        <row r="96">
          <cell r="B96">
            <v>45651</v>
          </cell>
        </row>
        <row r="97">
          <cell r="B97">
            <v>45658</v>
          </cell>
        </row>
        <row r="98">
          <cell r="B98">
            <v>45663</v>
          </cell>
        </row>
        <row r="99">
          <cell r="B99">
            <v>45740</v>
          </cell>
        </row>
        <row r="100">
          <cell r="B100">
            <v>45764</v>
          </cell>
        </row>
        <row r="101">
          <cell r="B101">
            <v>45765</v>
          </cell>
        </row>
        <row r="102">
          <cell r="B102">
            <v>45778</v>
          </cell>
        </row>
        <row r="103">
          <cell r="B103">
            <v>45810</v>
          </cell>
        </row>
        <row r="104">
          <cell r="B104">
            <v>45831</v>
          </cell>
        </row>
      </sheetData>
      <sheetData sheetId="1" refreshError="1"/>
      <sheetData sheetId="2" refreshError="1"/>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STIVOS"/>
      <sheetName val="ALCANTARILLADO"/>
      <sheetName val="COMU ENVIADAS SIN RAD ENTR"/>
      <sheetName val="Hoja1"/>
    </sheetNames>
    <sheetDataSet>
      <sheetData sheetId="0">
        <row r="4">
          <cell r="B4">
            <v>43831</v>
          </cell>
        </row>
        <row r="5">
          <cell r="B5">
            <v>43836</v>
          </cell>
        </row>
        <row r="6">
          <cell r="B6">
            <v>43913</v>
          </cell>
        </row>
        <row r="7">
          <cell r="B7">
            <v>43930</v>
          </cell>
        </row>
        <row r="8">
          <cell r="B8">
            <v>43931</v>
          </cell>
        </row>
        <row r="9">
          <cell r="B9">
            <v>43952</v>
          </cell>
        </row>
        <row r="10">
          <cell r="B10">
            <v>43976</v>
          </cell>
        </row>
        <row r="11">
          <cell r="B11">
            <v>43997</v>
          </cell>
        </row>
        <row r="12">
          <cell r="B12">
            <v>44004</v>
          </cell>
        </row>
        <row r="13">
          <cell r="B13">
            <v>44011</v>
          </cell>
        </row>
        <row r="14">
          <cell r="B14">
            <v>44032</v>
          </cell>
        </row>
        <row r="15">
          <cell r="B15">
            <v>44050</v>
          </cell>
        </row>
        <row r="16">
          <cell r="B16">
            <v>44060</v>
          </cell>
        </row>
        <row r="17">
          <cell r="B17">
            <v>44116</v>
          </cell>
        </row>
        <row r="18">
          <cell r="B18">
            <v>44137</v>
          </cell>
        </row>
        <row r="19">
          <cell r="B19">
            <v>44151</v>
          </cell>
        </row>
        <row r="20">
          <cell r="B20">
            <v>44173</v>
          </cell>
        </row>
        <row r="21">
          <cell r="B21">
            <v>44190</v>
          </cell>
        </row>
        <row r="22">
          <cell r="B22">
            <v>44197</v>
          </cell>
        </row>
        <row r="23">
          <cell r="B23">
            <v>44207</v>
          </cell>
        </row>
        <row r="24">
          <cell r="B24">
            <v>44277</v>
          </cell>
        </row>
        <row r="25">
          <cell r="B25">
            <v>44287</v>
          </cell>
        </row>
        <row r="26">
          <cell r="B26">
            <v>44288</v>
          </cell>
        </row>
        <row r="27">
          <cell r="B27">
            <v>44317</v>
          </cell>
        </row>
        <row r="28">
          <cell r="B28">
            <v>44333</v>
          </cell>
        </row>
        <row r="29">
          <cell r="B29">
            <v>44354</v>
          </cell>
        </row>
        <row r="30">
          <cell r="B30">
            <v>44361</v>
          </cell>
        </row>
        <row r="31">
          <cell r="B31">
            <v>44382</v>
          </cell>
        </row>
        <row r="32">
          <cell r="B32">
            <v>44397</v>
          </cell>
        </row>
        <row r="33">
          <cell r="B33">
            <v>44415</v>
          </cell>
        </row>
        <row r="34">
          <cell r="B34">
            <v>44424</v>
          </cell>
        </row>
        <row r="35">
          <cell r="B35">
            <v>44487</v>
          </cell>
        </row>
        <row r="36">
          <cell r="B36">
            <v>44501</v>
          </cell>
        </row>
        <row r="37">
          <cell r="B37">
            <v>44515</v>
          </cell>
        </row>
        <row r="38">
          <cell r="B38">
            <v>44538</v>
          </cell>
        </row>
        <row r="39">
          <cell r="B39">
            <v>44555</v>
          </cell>
        </row>
        <row r="40">
          <cell r="B40">
            <v>44562</v>
          </cell>
        </row>
        <row r="41">
          <cell r="B41">
            <v>44571</v>
          </cell>
        </row>
        <row r="42">
          <cell r="B42">
            <v>44641</v>
          </cell>
        </row>
        <row r="43">
          <cell r="B43">
            <v>44663</v>
          </cell>
        </row>
        <row r="44">
          <cell r="B44">
            <v>44664</v>
          </cell>
        </row>
        <row r="45">
          <cell r="B45">
            <v>44662</v>
          </cell>
        </row>
        <row r="46">
          <cell r="B46">
            <v>44665</v>
          </cell>
        </row>
        <row r="47">
          <cell r="B47">
            <v>44666</v>
          </cell>
        </row>
        <row r="48">
          <cell r="B48">
            <v>44682</v>
          </cell>
        </row>
        <row r="49">
          <cell r="B49">
            <v>44711</v>
          </cell>
        </row>
        <row r="50">
          <cell r="B50">
            <v>44732</v>
          </cell>
        </row>
        <row r="51">
          <cell r="B51">
            <v>44739</v>
          </cell>
        </row>
        <row r="52">
          <cell r="B52">
            <v>44746</v>
          </cell>
        </row>
        <row r="53">
          <cell r="B53">
            <v>44762</v>
          </cell>
        </row>
        <row r="54">
          <cell r="B54">
            <v>44780</v>
          </cell>
        </row>
        <row r="55">
          <cell r="B55">
            <v>44788</v>
          </cell>
        </row>
        <row r="56">
          <cell r="B56">
            <v>44851</v>
          </cell>
        </row>
        <row r="57">
          <cell r="B57">
            <v>44872</v>
          </cell>
        </row>
        <row r="58">
          <cell r="B58">
            <v>44879</v>
          </cell>
        </row>
        <row r="59">
          <cell r="B59">
            <v>44903</v>
          </cell>
        </row>
        <row r="60">
          <cell r="B60">
            <v>44920</v>
          </cell>
        </row>
        <row r="61">
          <cell r="B61">
            <v>44921</v>
          </cell>
        </row>
        <row r="62">
          <cell r="B62">
            <v>44927</v>
          </cell>
        </row>
        <row r="63">
          <cell r="B63">
            <v>44935</v>
          </cell>
        </row>
        <row r="64">
          <cell r="B64">
            <v>45005</v>
          </cell>
        </row>
        <row r="65">
          <cell r="B65">
            <v>45022</v>
          </cell>
        </row>
        <row r="66">
          <cell r="B66">
            <v>45023</v>
          </cell>
        </row>
        <row r="67">
          <cell r="B67">
            <v>45047</v>
          </cell>
        </row>
        <row r="68">
          <cell r="B68">
            <v>45068</v>
          </cell>
        </row>
        <row r="69">
          <cell r="B69">
            <v>45089</v>
          </cell>
        </row>
        <row r="70">
          <cell r="B70">
            <v>45096</v>
          </cell>
        </row>
        <row r="71">
          <cell r="B71">
            <v>45110</v>
          </cell>
        </row>
        <row r="72">
          <cell r="B72">
            <v>45127</v>
          </cell>
        </row>
        <row r="73">
          <cell r="B73">
            <v>45145</v>
          </cell>
        </row>
        <row r="74">
          <cell r="B74">
            <v>45159</v>
          </cell>
        </row>
        <row r="75">
          <cell r="B75">
            <v>45215</v>
          </cell>
        </row>
        <row r="76">
          <cell r="B76">
            <v>45236</v>
          </cell>
        </row>
        <row r="77">
          <cell r="B77">
            <v>45243</v>
          </cell>
        </row>
        <row r="78">
          <cell r="B78">
            <v>45268</v>
          </cell>
        </row>
        <row r="79">
          <cell r="B79">
            <v>45285</v>
          </cell>
        </row>
        <row r="80">
          <cell r="B80">
            <v>45292</v>
          </cell>
        </row>
        <row r="81">
          <cell r="B81">
            <v>45299</v>
          </cell>
        </row>
        <row r="82">
          <cell r="B82">
            <v>45376</v>
          </cell>
        </row>
        <row r="83">
          <cell r="B83">
            <v>45379</v>
          </cell>
        </row>
        <row r="84">
          <cell r="B84">
            <v>45380</v>
          </cell>
        </row>
        <row r="85">
          <cell r="B85">
            <v>45413</v>
          </cell>
        </row>
        <row r="86">
          <cell r="B86">
            <v>45425</v>
          </cell>
        </row>
        <row r="87">
          <cell r="B87">
            <v>45446</v>
          </cell>
        </row>
        <row r="88">
          <cell r="B88">
            <v>45453</v>
          </cell>
        </row>
        <row r="89">
          <cell r="B89">
            <v>45474</v>
          </cell>
        </row>
        <row r="90">
          <cell r="B90">
            <v>45493</v>
          </cell>
        </row>
        <row r="91">
          <cell r="B91">
            <v>45511</v>
          </cell>
        </row>
        <row r="92">
          <cell r="B92">
            <v>45523</v>
          </cell>
        </row>
        <row r="93">
          <cell r="B93">
            <v>45579</v>
          </cell>
        </row>
        <row r="94">
          <cell r="B94">
            <v>45600</v>
          </cell>
        </row>
        <row r="95">
          <cell r="B95">
            <v>45607</v>
          </cell>
        </row>
        <row r="96">
          <cell r="B96">
            <v>45634</v>
          </cell>
        </row>
        <row r="97">
          <cell r="B97">
            <v>45651</v>
          </cell>
        </row>
        <row r="98">
          <cell r="B98">
            <v>45658</v>
          </cell>
        </row>
        <row r="99">
          <cell r="B99">
            <v>45663</v>
          </cell>
        </row>
        <row r="100">
          <cell r="B100">
            <v>45740</v>
          </cell>
        </row>
        <row r="101">
          <cell r="B101">
            <v>45764</v>
          </cell>
        </row>
        <row r="102">
          <cell r="B102">
            <v>45765</v>
          </cell>
        </row>
        <row r="103">
          <cell r="B103">
            <v>45778</v>
          </cell>
        </row>
        <row r="104">
          <cell r="B104">
            <v>45810</v>
          </cell>
        </row>
        <row r="105">
          <cell r="B105">
            <v>45831</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secretaria@colcamilo.edu.co" TargetMode="External"/><Relationship Id="rId13" Type="http://schemas.openxmlformats.org/officeDocument/2006/relationships/hyperlink" Target="mailto:majocarvajal.odp@gmail.com" TargetMode="External"/><Relationship Id="rId3" Type="http://schemas.openxmlformats.org/officeDocument/2006/relationships/hyperlink" Target="mailto:heyner.mancera@barrancabermeja.gov.co" TargetMode="External"/><Relationship Id="rId7" Type="http://schemas.openxmlformats.org/officeDocument/2006/relationships/hyperlink" Target="mailto:secretaria@colcamilo.edu.co" TargetMode="External"/><Relationship Id="rId12" Type="http://schemas.openxmlformats.org/officeDocument/2006/relationships/hyperlink" Target="mailto:majocarvajal.odp@gmail.com" TargetMode="External"/><Relationship Id="rId2" Type="http://schemas.openxmlformats.org/officeDocument/2006/relationships/hyperlink" Target="mailto:gerencia@aguasdebarrancabermeja.gov.co" TargetMode="External"/><Relationship Id="rId1" Type="http://schemas.openxmlformats.org/officeDocument/2006/relationships/hyperlink" Target="mailto:tica720@hotmail.com" TargetMode="External"/><Relationship Id="rId6" Type="http://schemas.openxmlformats.org/officeDocument/2006/relationships/hyperlink" Target="mailto:heyner.mancera@barrancabermeja.gov.co" TargetMode="External"/><Relationship Id="rId11" Type="http://schemas.openxmlformats.org/officeDocument/2006/relationships/hyperlink" Target="mailto:williams_1082@hotmail.com" TargetMode="External"/><Relationship Id="rId5" Type="http://schemas.openxmlformats.org/officeDocument/2006/relationships/hyperlink" Target="mailto:heyner.mancera@barrancabermeja.gov.co" TargetMode="External"/><Relationship Id="rId15" Type="http://schemas.openxmlformats.org/officeDocument/2006/relationships/drawing" Target="../drawings/drawing2.xml"/><Relationship Id="rId10" Type="http://schemas.openxmlformats.org/officeDocument/2006/relationships/hyperlink" Target="mailto:majocarvajal.odp@gmail.com" TargetMode="External"/><Relationship Id="rId4" Type="http://schemas.openxmlformats.org/officeDocument/2006/relationships/hyperlink" Target="mailto:heyner.mancera@barrancabermeja.gov.co" TargetMode="External"/><Relationship Id="rId9" Type="http://schemas.openxmlformats.org/officeDocument/2006/relationships/hyperlink" Target="mailto:majocarvajal.odp@gmail.com" TargetMode="External"/><Relationship Id="rId1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1"/>
  <sheetViews>
    <sheetView topLeftCell="A7" zoomScale="80" zoomScaleNormal="80" workbookViewId="0">
      <selection activeCell="J5" sqref="J5"/>
    </sheetView>
  </sheetViews>
  <sheetFormatPr baseColWidth="10" defaultColWidth="11.453125" defaultRowHeight="15.5"/>
  <cols>
    <col min="1" max="1" width="36" style="19" customWidth="1"/>
    <col min="2" max="2" width="11.7265625" style="19" bestFit="1" customWidth="1"/>
    <col min="3" max="3" width="12.54296875" style="19" customWidth="1"/>
    <col min="4" max="4" width="11.453125" style="19"/>
    <col min="5" max="5" width="13.26953125" style="19" customWidth="1"/>
    <col min="6" max="6" width="15.453125" style="19" customWidth="1"/>
    <col min="7" max="8" width="11.453125" style="19"/>
    <col min="9" max="9" width="18.1796875" style="19" customWidth="1"/>
    <col min="10" max="10" width="15.54296875" style="19" customWidth="1"/>
    <col min="11" max="16384" width="11.453125" style="19"/>
  </cols>
  <sheetData>
    <row r="1" spans="1:10" ht="24.75" customHeight="1">
      <c r="A1" s="105"/>
      <c r="B1" s="106" t="s">
        <v>0</v>
      </c>
      <c r="C1" s="106"/>
      <c r="D1" s="106"/>
      <c r="E1" s="106"/>
      <c r="F1" s="106"/>
      <c r="G1" s="106"/>
      <c r="H1" s="106"/>
      <c r="I1" s="107" t="s">
        <v>79</v>
      </c>
      <c r="J1" s="107"/>
    </row>
    <row r="2" spans="1:10" ht="24.75" customHeight="1">
      <c r="A2" s="105"/>
      <c r="B2" s="106"/>
      <c r="C2" s="106"/>
      <c r="D2" s="106"/>
      <c r="E2" s="106"/>
      <c r="F2" s="106"/>
      <c r="G2" s="106"/>
      <c r="H2" s="106"/>
      <c r="I2" s="107" t="s">
        <v>2</v>
      </c>
      <c r="J2" s="107"/>
    </row>
    <row r="3" spans="1:10" ht="24.75" customHeight="1">
      <c r="A3" s="105"/>
      <c r="B3" s="108" t="s">
        <v>163</v>
      </c>
      <c r="C3" s="108"/>
      <c r="D3" s="108"/>
      <c r="E3" s="108"/>
      <c r="F3" s="108"/>
      <c r="G3" s="108"/>
      <c r="H3" s="108"/>
      <c r="I3" s="107" t="s">
        <v>4</v>
      </c>
      <c r="J3" s="107"/>
    </row>
    <row r="4" spans="1:10" s="20" customFormat="1" ht="32.25" customHeight="1">
      <c r="A4" s="105"/>
      <c r="B4" s="108"/>
      <c r="C4" s="108"/>
      <c r="D4" s="108"/>
      <c r="E4" s="108"/>
      <c r="F4" s="108"/>
      <c r="G4" s="108"/>
      <c r="H4" s="108"/>
      <c r="I4" s="109" t="s">
        <v>5</v>
      </c>
      <c r="J4" s="109"/>
    </row>
    <row r="5" spans="1:10" s="25" customFormat="1" ht="31.5" thickBot="1">
      <c r="A5" s="21" t="s">
        <v>80</v>
      </c>
      <c r="B5" s="112" t="s">
        <v>243</v>
      </c>
      <c r="C5" s="112"/>
      <c r="D5" s="112"/>
      <c r="E5" s="112"/>
      <c r="F5" s="112"/>
      <c r="G5" s="22"/>
      <c r="H5" s="22"/>
      <c r="I5" s="23" t="s">
        <v>81</v>
      </c>
      <c r="J5" s="24" t="s">
        <v>162</v>
      </c>
    </row>
    <row r="6" spans="1:10">
      <c r="A6" s="113" t="s">
        <v>82</v>
      </c>
      <c r="B6" s="114"/>
      <c r="C6" s="115"/>
      <c r="D6" s="115"/>
      <c r="E6" s="115"/>
      <c r="F6" s="115"/>
      <c r="G6" s="115"/>
      <c r="H6" s="115"/>
      <c r="I6" s="115"/>
      <c r="J6" s="116"/>
    </row>
    <row r="7" spans="1:10" ht="36" customHeight="1">
      <c r="A7" s="117" t="s">
        <v>83</v>
      </c>
      <c r="B7" s="119" t="s">
        <v>84</v>
      </c>
      <c r="C7" s="121" t="s">
        <v>85</v>
      </c>
      <c r="D7" s="122"/>
      <c r="E7" s="122"/>
      <c r="F7" s="122"/>
      <c r="G7" s="122"/>
      <c r="H7" s="122"/>
      <c r="I7" s="123"/>
      <c r="J7" s="26" t="s">
        <v>86</v>
      </c>
    </row>
    <row r="8" spans="1:10" ht="65.25" customHeight="1">
      <c r="A8" s="118"/>
      <c r="B8" s="120"/>
      <c r="C8" s="27" t="s">
        <v>87</v>
      </c>
      <c r="D8" s="28" t="s">
        <v>88</v>
      </c>
      <c r="E8" s="27" t="s">
        <v>89</v>
      </c>
      <c r="F8" s="27" t="s">
        <v>90</v>
      </c>
      <c r="G8" s="27" t="s">
        <v>91</v>
      </c>
      <c r="H8" s="27" t="s">
        <v>92</v>
      </c>
      <c r="I8" s="27" t="s">
        <v>93</v>
      </c>
      <c r="J8" s="26"/>
    </row>
    <row r="9" spans="1:10">
      <c r="A9" s="29" t="s">
        <v>94</v>
      </c>
      <c r="B9" s="30">
        <v>21</v>
      </c>
      <c r="C9" s="31">
        <v>0</v>
      </c>
      <c r="D9" s="31">
        <v>13</v>
      </c>
      <c r="E9" s="31">
        <v>0</v>
      </c>
      <c r="F9" s="31">
        <v>8</v>
      </c>
      <c r="G9" s="31">
        <v>0</v>
      </c>
      <c r="H9" s="31">
        <v>0</v>
      </c>
      <c r="I9" s="31">
        <v>0</v>
      </c>
      <c r="J9" s="32"/>
    </row>
    <row r="10" spans="1:10">
      <c r="A10" s="29" t="s">
        <v>95</v>
      </c>
      <c r="B10" s="30"/>
      <c r="C10" s="31">
        <v>0</v>
      </c>
      <c r="D10" s="31">
        <v>0</v>
      </c>
      <c r="E10" s="31">
        <v>0</v>
      </c>
      <c r="F10" s="31">
        <v>0</v>
      </c>
      <c r="G10" s="31">
        <v>0</v>
      </c>
      <c r="H10" s="31">
        <v>0</v>
      </c>
      <c r="I10" s="31">
        <v>0</v>
      </c>
      <c r="J10" s="33"/>
    </row>
    <row r="11" spans="1:10">
      <c r="A11" s="29" t="s">
        <v>96</v>
      </c>
      <c r="B11" s="34">
        <f>SUM(C11:H11)</f>
        <v>0</v>
      </c>
      <c r="C11" s="31">
        <v>0</v>
      </c>
      <c r="D11" s="31">
        <v>0</v>
      </c>
      <c r="E11" s="31">
        <v>0</v>
      </c>
      <c r="F11" s="31">
        <v>0</v>
      </c>
      <c r="G11" s="31">
        <v>0</v>
      </c>
      <c r="H11" s="35">
        <v>0</v>
      </c>
      <c r="I11" s="31">
        <v>0</v>
      </c>
      <c r="J11" s="36"/>
    </row>
    <row r="12" spans="1:10">
      <c r="A12" s="29" t="s">
        <v>97</v>
      </c>
      <c r="B12" s="30"/>
      <c r="C12" s="31">
        <v>0</v>
      </c>
      <c r="D12" s="31">
        <v>0</v>
      </c>
      <c r="E12" s="31">
        <v>0</v>
      </c>
      <c r="F12" s="31">
        <v>0</v>
      </c>
      <c r="G12" s="31">
        <v>0</v>
      </c>
      <c r="H12" s="31">
        <v>0</v>
      </c>
      <c r="I12" s="31">
        <v>0</v>
      </c>
      <c r="J12" s="33"/>
    </row>
    <row r="13" spans="1:10" ht="31">
      <c r="A13" s="37" t="s">
        <v>98</v>
      </c>
      <c r="B13" s="38">
        <v>0</v>
      </c>
      <c r="C13" s="31">
        <v>0</v>
      </c>
      <c r="D13" s="39">
        <v>0</v>
      </c>
      <c r="E13" s="31">
        <v>0</v>
      </c>
      <c r="F13" s="39">
        <v>0</v>
      </c>
      <c r="G13" s="31">
        <v>0</v>
      </c>
      <c r="H13" s="39">
        <v>0</v>
      </c>
      <c r="I13" s="31">
        <v>0</v>
      </c>
      <c r="J13" s="40"/>
    </row>
    <row r="14" spans="1:10" ht="16" thickBot="1">
      <c r="A14" s="37" t="s">
        <v>99</v>
      </c>
      <c r="B14" s="38"/>
      <c r="C14" s="31">
        <v>0</v>
      </c>
      <c r="D14" s="39">
        <v>0</v>
      </c>
      <c r="E14" s="31">
        <v>0</v>
      </c>
      <c r="F14" s="39">
        <v>0</v>
      </c>
      <c r="G14" s="31">
        <v>0</v>
      </c>
      <c r="H14" s="39">
        <v>0</v>
      </c>
      <c r="I14" s="31">
        <v>0</v>
      </c>
      <c r="J14" s="40"/>
    </row>
    <row r="15" spans="1:10" s="25" customFormat="1" ht="27" customHeight="1" thickBot="1">
      <c r="A15" s="41" t="s">
        <v>100</v>
      </c>
      <c r="B15" s="42">
        <f>SUM(B9:B14)</f>
        <v>21</v>
      </c>
      <c r="C15" s="42">
        <f t="shared" ref="C15:H15" si="0">SUM(C9:C14)</f>
        <v>0</v>
      </c>
      <c r="D15" s="42">
        <f>SUM(D9:D14)</f>
        <v>13</v>
      </c>
      <c r="E15" s="42">
        <f t="shared" si="0"/>
        <v>0</v>
      </c>
      <c r="F15" s="42">
        <f t="shared" si="0"/>
        <v>8</v>
      </c>
      <c r="G15" s="42">
        <f t="shared" si="0"/>
        <v>0</v>
      </c>
      <c r="H15" s="42">
        <f t="shared" si="0"/>
        <v>0</v>
      </c>
      <c r="I15" s="42"/>
      <c r="J15" s="43"/>
    </row>
    <row r="16" spans="1:10" s="48" customFormat="1" ht="32.25" customHeight="1">
      <c r="A16" s="44" t="s">
        <v>101</v>
      </c>
      <c r="B16" s="45">
        <v>14</v>
      </c>
      <c r="C16" s="46"/>
      <c r="D16" s="46"/>
      <c r="E16" s="46"/>
      <c r="F16" s="46"/>
      <c r="G16" s="46"/>
      <c r="H16" s="46"/>
      <c r="I16" s="47"/>
      <c r="J16" s="26"/>
    </row>
    <row r="17" spans="1:10" ht="33" customHeight="1">
      <c r="A17" s="29" t="s">
        <v>102</v>
      </c>
      <c r="B17" s="49">
        <v>0</v>
      </c>
      <c r="C17" s="50"/>
      <c r="D17" s="50"/>
      <c r="E17" s="50"/>
      <c r="F17" s="50"/>
      <c r="G17" s="50"/>
      <c r="H17" s="50"/>
      <c r="I17" s="51"/>
      <c r="J17" s="52"/>
    </row>
    <row r="18" spans="1:10" ht="35.25" customHeight="1">
      <c r="A18" s="29" t="s">
        <v>103</v>
      </c>
      <c r="B18" s="49">
        <v>21</v>
      </c>
      <c r="C18" s="50"/>
      <c r="D18" s="50"/>
      <c r="E18" s="50"/>
      <c r="F18" s="50"/>
      <c r="G18" s="50"/>
      <c r="H18" s="50"/>
      <c r="I18" s="51"/>
      <c r="J18" s="52"/>
    </row>
    <row r="19" spans="1:10" ht="27" customHeight="1">
      <c r="A19" s="29" t="s">
        <v>104</v>
      </c>
      <c r="B19" s="50">
        <v>0</v>
      </c>
      <c r="C19" s="50"/>
      <c r="D19" s="50"/>
      <c r="E19" s="50"/>
      <c r="F19" s="50"/>
      <c r="G19" s="50"/>
      <c r="H19" s="50"/>
      <c r="I19" s="51"/>
      <c r="J19" s="52"/>
    </row>
    <row r="20" spans="1:10" ht="27" customHeight="1">
      <c r="A20" s="29" t="s">
        <v>105</v>
      </c>
      <c r="B20" s="50">
        <v>0</v>
      </c>
      <c r="C20" s="50"/>
      <c r="D20" s="50"/>
      <c r="E20" s="50"/>
      <c r="F20" s="50"/>
      <c r="G20" s="50"/>
      <c r="H20" s="50"/>
      <c r="I20" s="51"/>
      <c r="J20" s="52"/>
    </row>
    <row r="21" spans="1:10" ht="27" customHeight="1">
      <c r="A21" s="37" t="s">
        <v>106</v>
      </c>
      <c r="B21" s="53">
        <v>0</v>
      </c>
      <c r="C21" s="54"/>
      <c r="D21" s="54"/>
      <c r="E21" s="54"/>
      <c r="F21" s="54"/>
      <c r="G21" s="54"/>
      <c r="H21" s="54"/>
      <c r="I21" s="55"/>
      <c r="J21" s="56"/>
    </row>
    <row r="22" spans="1:10" ht="59.25" customHeight="1" thickBot="1">
      <c r="A22" s="57" t="s">
        <v>107</v>
      </c>
      <c r="B22" s="58">
        <v>0</v>
      </c>
      <c r="C22" s="59"/>
      <c r="D22" s="59"/>
      <c r="E22" s="59"/>
      <c r="F22" s="59"/>
      <c r="G22" s="59"/>
      <c r="H22" s="59"/>
      <c r="I22" s="60"/>
      <c r="J22" s="61"/>
    </row>
    <row r="23" spans="1:10" ht="59.25" customHeight="1" thickBot="1">
      <c r="A23" s="57" t="s">
        <v>108</v>
      </c>
      <c r="B23" s="58">
        <v>0</v>
      </c>
      <c r="C23" s="59"/>
      <c r="D23" s="59"/>
      <c r="E23" s="59"/>
      <c r="F23" s="59"/>
      <c r="G23" s="59"/>
      <c r="H23" s="59"/>
      <c r="I23" s="60"/>
      <c r="J23" s="61"/>
    </row>
    <row r="24" spans="1:10" ht="16" thickBot="1">
      <c r="A24" s="124" t="s">
        <v>161</v>
      </c>
      <c r="B24" s="125"/>
      <c r="C24" s="126"/>
      <c r="D24" s="126"/>
      <c r="E24" s="126"/>
      <c r="F24" s="126"/>
      <c r="G24" s="126"/>
      <c r="H24" s="126"/>
      <c r="I24" s="126"/>
      <c r="J24" s="127"/>
    </row>
    <row r="25" spans="1:10" ht="16" thickBot="1">
      <c r="A25" s="128" t="s">
        <v>109</v>
      </c>
      <c r="B25" s="129"/>
      <c r="C25" s="130"/>
      <c r="D25" s="130"/>
      <c r="E25" s="130"/>
      <c r="F25" s="130"/>
      <c r="G25" s="130"/>
      <c r="H25" s="130"/>
      <c r="I25" s="130"/>
      <c r="J25" s="131"/>
    </row>
    <row r="27" spans="1:10" s="62" customFormat="1" ht="56.25" customHeight="1">
      <c r="A27" s="111" t="s">
        <v>110</v>
      </c>
      <c r="B27" s="111"/>
      <c r="C27" s="111"/>
      <c r="D27" s="111"/>
      <c r="E27" s="111"/>
      <c r="F27" s="111"/>
      <c r="G27" s="111"/>
      <c r="H27" s="111"/>
      <c r="I27" s="111"/>
      <c r="J27" s="111"/>
    </row>
    <row r="28" spans="1:10" ht="38.25" customHeight="1">
      <c r="A28" s="111" t="s">
        <v>111</v>
      </c>
      <c r="B28" s="111"/>
      <c r="C28" s="111"/>
      <c r="D28" s="111"/>
      <c r="E28" s="111"/>
      <c r="F28" s="111"/>
      <c r="G28" s="111"/>
      <c r="H28" s="111"/>
      <c r="I28" s="111"/>
      <c r="J28" s="111"/>
    </row>
    <row r="29" spans="1:10" ht="54.75" customHeight="1">
      <c r="A29" s="132" t="s">
        <v>112</v>
      </c>
      <c r="B29" s="111"/>
      <c r="C29" s="111"/>
      <c r="D29" s="111"/>
      <c r="E29" s="111"/>
      <c r="F29" s="111"/>
      <c r="G29" s="111"/>
      <c r="H29" s="111"/>
      <c r="I29" s="111"/>
      <c r="J29" s="111"/>
    </row>
    <row r="30" spans="1:10" ht="33.75" customHeight="1">
      <c r="A30" s="111" t="s">
        <v>113</v>
      </c>
      <c r="B30" s="111"/>
      <c r="C30" s="111"/>
      <c r="D30" s="111"/>
      <c r="E30" s="111"/>
      <c r="F30" s="111"/>
      <c r="G30" s="111"/>
      <c r="H30" s="111"/>
      <c r="I30" s="111"/>
      <c r="J30" s="111"/>
    </row>
    <row r="31" spans="1:10" ht="114.75" customHeight="1">
      <c r="A31" s="110" t="s">
        <v>114</v>
      </c>
      <c r="B31" s="111"/>
      <c r="C31" s="111"/>
      <c r="D31" s="111"/>
      <c r="E31" s="111"/>
      <c r="F31" s="111"/>
      <c r="G31" s="111"/>
      <c r="H31" s="111"/>
      <c r="I31" s="111"/>
      <c r="J31" s="111"/>
    </row>
  </sheetData>
  <mergeCells count="19">
    <mergeCell ref="A31:J31"/>
    <mergeCell ref="B5:F5"/>
    <mergeCell ref="A6:J6"/>
    <mergeCell ref="A7:A8"/>
    <mergeCell ref="B7:B8"/>
    <mergeCell ref="C7:I7"/>
    <mergeCell ref="A24:J24"/>
    <mergeCell ref="A25:J25"/>
    <mergeCell ref="A27:J27"/>
    <mergeCell ref="A28:J28"/>
    <mergeCell ref="A29:J29"/>
    <mergeCell ref="A30:J30"/>
    <mergeCell ref="A1:A4"/>
    <mergeCell ref="B1:H2"/>
    <mergeCell ref="I1:J1"/>
    <mergeCell ref="I2:J2"/>
    <mergeCell ref="B3:H4"/>
    <mergeCell ref="I3:J3"/>
    <mergeCell ref="I4:J4"/>
  </mergeCells>
  <pageMargins left="0.25" right="0.25" top="0.75" bottom="0.75" header="0.3" footer="0.3"/>
  <pageSetup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31"/>
  <sheetViews>
    <sheetView tabSelected="1" zoomScale="60" zoomScaleNormal="60" workbookViewId="0">
      <pane ySplit="1" topLeftCell="A2" activePane="bottomLeft" state="frozen"/>
      <selection pane="bottomLeft" activeCell="B9" sqref="B9:AK9"/>
    </sheetView>
  </sheetViews>
  <sheetFormatPr baseColWidth="10" defaultRowHeight="14.5"/>
  <cols>
    <col min="1" max="1" width="20" customWidth="1"/>
    <col min="2" max="2" width="22.81640625" customWidth="1"/>
    <col min="3" max="3" width="20.1796875" customWidth="1"/>
    <col min="4" max="4" width="21.1796875" customWidth="1"/>
    <col min="5" max="5" width="17.7265625" customWidth="1"/>
    <col min="6" max="6" width="22.7265625" customWidth="1"/>
    <col min="7" max="7" width="10" customWidth="1"/>
    <col min="8" max="18" width="5.26953125" customWidth="1"/>
    <col min="19" max="19" width="48" customWidth="1"/>
    <col min="20" max="20" width="21.453125" customWidth="1"/>
    <col min="21" max="21" width="58.1796875" customWidth="1"/>
    <col min="22" max="22" width="28.26953125" customWidth="1"/>
    <col min="23" max="30" width="4.7265625" customWidth="1"/>
    <col min="31" max="34" width="13.1796875" customWidth="1"/>
    <col min="35" max="35" width="24.453125" customWidth="1"/>
    <col min="36" max="36" width="19.1796875" customWidth="1"/>
    <col min="37" max="37" width="18.7265625" customWidth="1"/>
  </cols>
  <sheetData>
    <row r="1" spans="1:41" s="2" customFormat="1" ht="19" customHeight="1">
      <c r="A1" s="1"/>
      <c r="B1" s="133"/>
      <c r="C1" s="134"/>
      <c r="D1" s="139" t="s">
        <v>0</v>
      </c>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1"/>
      <c r="AJ1" s="145" t="s">
        <v>1</v>
      </c>
      <c r="AK1" s="146"/>
    </row>
    <row r="2" spans="1:41" ht="12.75" customHeight="1" thickBot="1">
      <c r="A2" s="3"/>
      <c r="B2" s="135"/>
      <c r="C2" s="136"/>
      <c r="D2" s="142"/>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4"/>
      <c r="AJ2" s="145" t="s">
        <v>2</v>
      </c>
      <c r="AK2" s="146"/>
    </row>
    <row r="3" spans="1:41" ht="12.75" customHeight="1">
      <c r="A3" s="3"/>
      <c r="B3" s="135"/>
      <c r="C3" s="136"/>
      <c r="D3" s="147" t="s">
        <v>3</v>
      </c>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9"/>
      <c r="AJ3" s="145" t="s">
        <v>4</v>
      </c>
      <c r="AK3" s="146"/>
    </row>
    <row r="4" spans="1:41" ht="27" customHeight="1" thickBot="1">
      <c r="A4" s="3"/>
      <c r="B4" s="137"/>
      <c r="C4" s="138"/>
      <c r="D4" s="150"/>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2"/>
      <c r="AJ4" s="153" t="s">
        <v>5</v>
      </c>
      <c r="AK4" s="154"/>
    </row>
    <row r="5" spans="1:41" ht="57" customHeight="1" thickBot="1">
      <c r="A5" s="3"/>
      <c r="B5" s="155" t="s">
        <v>6</v>
      </c>
      <c r="C5" s="156" t="s">
        <v>7</v>
      </c>
      <c r="D5" s="158" t="s">
        <v>8</v>
      </c>
      <c r="E5" s="158"/>
      <c r="F5" s="159"/>
      <c r="G5" s="160" t="s">
        <v>9</v>
      </c>
      <c r="H5" s="161"/>
      <c r="I5" s="161"/>
      <c r="J5" s="161"/>
      <c r="K5" s="161"/>
      <c r="L5" s="162"/>
      <c r="M5" s="160" t="s">
        <v>10</v>
      </c>
      <c r="N5" s="161"/>
      <c r="O5" s="161"/>
      <c r="P5" s="161"/>
      <c r="Q5" s="161"/>
      <c r="R5" s="162"/>
      <c r="S5" s="187" t="s">
        <v>11</v>
      </c>
      <c r="T5" s="170" t="s">
        <v>12</v>
      </c>
      <c r="U5" s="196" t="s">
        <v>13</v>
      </c>
      <c r="V5" s="170" t="s">
        <v>14</v>
      </c>
      <c r="W5" s="160" t="s">
        <v>15</v>
      </c>
      <c r="X5" s="161"/>
      <c r="Y5" s="161"/>
      <c r="Z5" s="161"/>
      <c r="AA5" s="161"/>
      <c r="AB5" s="161"/>
      <c r="AC5" s="161"/>
      <c r="AD5" s="162"/>
      <c r="AE5" s="175" t="s">
        <v>16</v>
      </c>
      <c r="AF5" s="176"/>
      <c r="AG5" s="175" t="s">
        <v>17</v>
      </c>
      <c r="AH5" s="176"/>
      <c r="AI5" s="170" t="s">
        <v>18</v>
      </c>
      <c r="AJ5" s="170" t="s">
        <v>19</v>
      </c>
      <c r="AK5" s="170" t="s">
        <v>20</v>
      </c>
    </row>
    <row r="6" spans="1:41" ht="56.25" customHeight="1" thickBot="1">
      <c r="A6" s="3"/>
      <c r="B6" s="155"/>
      <c r="C6" s="157"/>
      <c r="D6" s="194" t="s">
        <v>21</v>
      </c>
      <c r="E6" s="170" t="s">
        <v>22</v>
      </c>
      <c r="F6" s="170" t="s">
        <v>23</v>
      </c>
      <c r="G6" s="172" t="s">
        <v>24</v>
      </c>
      <c r="H6" s="163" t="s">
        <v>25</v>
      </c>
      <c r="I6" s="163" t="s">
        <v>26</v>
      </c>
      <c r="J6" s="163" t="s">
        <v>27</v>
      </c>
      <c r="K6" s="163" t="s">
        <v>28</v>
      </c>
      <c r="L6" s="165" t="s">
        <v>29</v>
      </c>
      <c r="M6" s="167" t="s">
        <v>30</v>
      </c>
      <c r="N6" s="168"/>
      <c r="O6" s="167" t="s">
        <v>31</v>
      </c>
      <c r="P6" s="169"/>
      <c r="Q6" s="174" t="s">
        <v>32</v>
      </c>
      <c r="R6" s="168"/>
      <c r="S6" s="188"/>
      <c r="T6" s="171"/>
      <c r="U6" s="197"/>
      <c r="V6" s="171"/>
      <c r="W6" s="172" t="s">
        <v>33</v>
      </c>
      <c r="X6" s="163" t="s">
        <v>34</v>
      </c>
      <c r="Y6" s="163" t="s">
        <v>35</v>
      </c>
      <c r="Z6" s="163" t="s">
        <v>36</v>
      </c>
      <c r="AA6" s="163" t="s">
        <v>37</v>
      </c>
      <c r="AB6" s="174" t="s">
        <v>38</v>
      </c>
      <c r="AC6" s="179"/>
      <c r="AD6" s="168"/>
      <c r="AE6" s="177"/>
      <c r="AF6" s="178"/>
      <c r="AG6" s="177"/>
      <c r="AH6" s="178"/>
      <c r="AI6" s="171"/>
      <c r="AJ6" s="171"/>
      <c r="AK6" s="171"/>
      <c r="AO6" s="4" t="e">
        <f>(NETWORKDAYS.INTL(#REF!,#REF!,1,[1]FESTIVOS!$B$4:B831)-1)</f>
        <v>#REF!</v>
      </c>
    </row>
    <row r="7" spans="1:41" ht="31.5" customHeight="1">
      <c r="A7" s="3"/>
      <c r="B7" s="155"/>
      <c r="C7" s="157"/>
      <c r="D7" s="195"/>
      <c r="E7" s="171"/>
      <c r="F7" s="171"/>
      <c r="G7" s="173"/>
      <c r="H7" s="164"/>
      <c r="I7" s="164"/>
      <c r="J7" s="164"/>
      <c r="K7" s="164"/>
      <c r="L7" s="166"/>
      <c r="M7" s="193" t="s">
        <v>39</v>
      </c>
      <c r="N7" s="184" t="s">
        <v>40</v>
      </c>
      <c r="O7" s="193" t="s">
        <v>41</v>
      </c>
      <c r="P7" s="184" t="s">
        <v>42</v>
      </c>
      <c r="Q7" s="193" t="s">
        <v>41</v>
      </c>
      <c r="R7" s="184" t="s">
        <v>42</v>
      </c>
      <c r="S7" s="188"/>
      <c r="T7" s="171"/>
      <c r="U7" s="197"/>
      <c r="V7" s="171"/>
      <c r="W7" s="173"/>
      <c r="X7" s="164"/>
      <c r="Y7" s="164"/>
      <c r="Z7" s="164"/>
      <c r="AA7" s="164"/>
      <c r="AB7" s="180" t="s">
        <v>43</v>
      </c>
      <c r="AC7" s="182" t="s">
        <v>44</v>
      </c>
      <c r="AD7" s="184" t="s">
        <v>45</v>
      </c>
      <c r="AE7" s="185" t="s">
        <v>46</v>
      </c>
      <c r="AF7" s="185" t="s">
        <v>47</v>
      </c>
      <c r="AG7" s="185" t="s">
        <v>48</v>
      </c>
      <c r="AH7" s="185" t="s">
        <v>49</v>
      </c>
      <c r="AI7" s="171"/>
      <c r="AJ7" s="171"/>
      <c r="AK7" s="171"/>
    </row>
    <row r="8" spans="1:41" ht="59.25" customHeight="1">
      <c r="A8" s="3"/>
      <c r="B8" s="155"/>
      <c r="C8" s="157"/>
      <c r="D8" s="195"/>
      <c r="E8" s="171"/>
      <c r="F8" s="171"/>
      <c r="G8" s="173"/>
      <c r="H8" s="164"/>
      <c r="I8" s="164"/>
      <c r="J8" s="164"/>
      <c r="K8" s="164"/>
      <c r="L8" s="166"/>
      <c r="M8" s="173"/>
      <c r="N8" s="166"/>
      <c r="O8" s="173"/>
      <c r="P8" s="166"/>
      <c r="Q8" s="173"/>
      <c r="R8" s="166"/>
      <c r="S8" s="189"/>
      <c r="T8" s="171"/>
      <c r="U8" s="197"/>
      <c r="V8" s="171"/>
      <c r="W8" s="173"/>
      <c r="X8" s="164"/>
      <c r="Y8" s="164"/>
      <c r="Z8" s="164"/>
      <c r="AA8" s="164"/>
      <c r="AB8" s="181"/>
      <c r="AC8" s="183"/>
      <c r="AD8" s="166"/>
      <c r="AE8" s="186"/>
      <c r="AF8" s="186"/>
      <c r="AG8" s="186"/>
      <c r="AH8" s="186"/>
      <c r="AI8" s="171"/>
      <c r="AJ8" s="171"/>
      <c r="AK8" s="171"/>
      <c r="AO8" s="5"/>
    </row>
    <row r="9" spans="1:41" ht="49.5" customHeight="1">
      <c r="A9" s="3"/>
      <c r="B9" s="190" t="s">
        <v>50</v>
      </c>
      <c r="C9" s="191"/>
      <c r="D9" s="191"/>
      <c r="E9" s="191"/>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2"/>
      <c r="AL9" s="6"/>
    </row>
    <row r="10" spans="1:41" ht="72" customHeight="1">
      <c r="A10" s="7">
        <v>1</v>
      </c>
      <c r="B10" s="8" t="s">
        <v>51</v>
      </c>
      <c r="C10" s="9">
        <v>45043</v>
      </c>
      <c r="D10" s="8" t="s">
        <v>52</v>
      </c>
      <c r="E10" s="8" t="s">
        <v>53</v>
      </c>
      <c r="F10" s="10" t="s">
        <v>54</v>
      </c>
      <c r="G10" s="11"/>
      <c r="H10" s="7">
        <v>1</v>
      </c>
      <c r="I10" s="7"/>
      <c r="J10" s="7"/>
      <c r="K10" s="7"/>
      <c r="L10" s="8"/>
      <c r="M10" s="8"/>
      <c r="N10" s="8"/>
      <c r="O10" s="8"/>
      <c r="P10" s="8"/>
      <c r="Q10" s="8"/>
      <c r="R10" s="8"/>
      <c r="S10" s="10" t="s">
        <v>55</v>
      </c>
      <c r="T10" s="8" t="s">
        <v>56</v>
      </c>
      <c r="U10" s="12" t="s">
        <v>57</v>
      </c>
      <c r="V10" s="10" t="s">
        <v>58</v>
      </c>
      <c r="W10" s="8">
        <v>1</v>
      </c>
      <c r="X10" s="8"/>
      <c r="Y10" s="8"/>
      <c r="Z10" s="8"/>
      <c r="AA10" s="8"/>
      <c r="AB10" s="8"/>
      <c r="AC10" s="8"/>
      <c r="AD10" s="8">
        <v>1</v>
      </c>
      <c r="AE10" s="8">
        <v>1</v>
      </c>
      <c r="AF10" s="8"/>
      <c r="AG10" s="8">
        <v>1</v>
      </c>
      <c r="AH10" s="8"/>
      <c r="AI10" s="8" t="s">
        <v>59</v>
      </c>
      <c r="AJ10" s="13">
        <v>45049</v>
      </c>
      <c r="AK10" s="4" t="e">
        <f>(NETWORKDAYS.INTL(C10,AJ10,1,#REF!)-1)</f>
        <v>#REF!</v>
      </c>
      <c r="AL10" s="6"/>
    </row>
    <row r="11" spans="1:41" ht="74.25" customHeight="1">
      <c r="A11" s="7">
        <v>2</v>
      </c>
      <c r="B11" s="8" t="s">
        <v>60</v>
      </c>
      <c r="C11" s="9">
        <v>45028</v>
      </c>
      <c r="D11" s="8" t="s">
        <v>52</v>
      </c>
      <c r="E11" s="8" t="s">
        <v>61</v>
      </c>
      <c r="F11" s="12" t="s">
        <v>62</v>
      </c>
      <c r="G11" s="8"/>
      <c r="H11" s="8"/>
      <c r="I11" s="8"/>
      <c r="J11" s="8">
        <v>1</v>
      </c>
      <c r="K11" s="8"/>
      <c r="L11" s="8"/>
      <c r="M11" s="8"/>
      <c r="N11" s="8"/>
      <c r="O11" s="8"/>
      <c r="P11" s="8"/>
      <c r="Q11" s="8"/>
      <c r="R11" s="8"/>
      <c r="S11" s="14" t="s">
        <v>63</v>
      </c>
      <c r="T11" s="8" t="s">
        <v>56</v>
      </c>
      <c r="U11" s="10" t="s">
        <v>64</v>
      </c>
      <c r="V11" s="10" t="s">
        <v>65</v>
      </c>
      <c r="W11" s="8">
        <v>1</v>
      </c>
      <c r="X11" s="8"/>
      <c r="Y11" s="8"/>
      <c r="Z11" s="8"/>
      <c r="AA11" s="8"/>
      <c r="AB11" s="8"/>
      <c r="AC11" s="8"/>
      <c r="AD11" s="8">
        <v>1</v>
      </c>
      <c r="AE11" s="8">
        <v>1</v>
      </c>
      <c r="AF11" s="15"/>
      <c r="AG11" s="8">
        <v>1</v>
      </c>
      <c r="AH11" s="8"/>
      <c r="AI11" s="8" t="s">
        <v>66</v>
      </c>
      <c r="AJ11" s="9">
        <v>45043</v>
      </c>
      <c r="AK11" s="4" t="e">
        <f>(NETWORKDAYS.INTL(C11,AJ11,1,#REF!)-1)</f>
        <v>#REF!</v>
      </c>
      <c r="AL11" s="6"/>
    </row>
    <row r="12" spans="1:41" ht="49.5" customHeight="1">
      <c r="A12" s="7">
        <v>3</v>
      </c>
      <c r="B12" s="8" t="s">
        <v>67</v>
      </c>
      <c r="C12" s="9">
        <v>45035</v>
      </c>
      <c r="D12" s="8" t="s">
        <v>52</v>
      </c>
      <c r="E12" s="8" t="s">
        <v>68</v>
      </c>
      <c r="F12" s="12" t="s">
        <v>69</v>
      </c>
      <c r="G12" s="8"/>
      <c r="H12" s="8"/>
      <c r="I12" s="8"/>
      <c r="J12" s="8">
        <v>1</v>
      </c>
      <c r="K12" s="8"/>
      <c r="L12" s="8"/>
      <c r="M12" s="8"/>
      <c r="N12" s="8"/>
      <c r="O12" s="8"/>
      <c r="P12" s="8"/>
      <c r="Q12" s="8"/>
      <c r="R12" s="8"/>
      <c r="S12" s="16" t="s">
        <v>70</v>
      </c>
      <c r="T12" s="8" t="s">
        <v>56</v>
      </c>
      <c r="U12" s="10" t="s">
        <v>71</v>
      </c>
      <c r="V12" s="10" t="s">
        <v>65</v>
      </c>
      <c r="W12" s="8">
        <v>1</v>
      </c>
      <c r="X12" s="8"/>
      <c r="Y12" s="8"/>
      <c r="Z12" s="8"/>
      <c r="AA12" s="8"/>
      <c r="AB12" s="8"/>
      <c r="AC12" s="8"/>
      <c r="AD12" s="8">
        <v>1</v>
      </c>
      <c r="AE12" s="8">
        <v>1</v>
      </c>
      <c r="AF12" s="15"/>
      <c r="AG12" s="8">
        <v>1</v>
      </c>
      <c r="AH12" s="8"/>
      <c r="AI12" s="8" t="s">
        <v>72</v>
      </c>
      <c r="AJ12" s="9">
        <v>45036</v>
      </c>
      <c r="AK12" s="4" t="e">
        <f>(NETWORKDAYS.INTL(C12,AJ12,1,#REF!)-1)</f>
        <v>#REF!</v>
      </c>
      <c r="AL12" s="6"/>
    </row>
    <row r="13" spans="1:41" ht="49.5" customHeight="1">
      <c r="A13" s="7">
        <v>4</v>
      </c>
      <c r="B13" s="8" t="s">
        <v>73</v>
      </c>
      <c r="C13" s="9">
        <v>45043</v>
      </c>
      <c r="D13" s="8" t="s">
        <v>52</v>
      </c>
      <c r="E13" s="8" t="s">
        <v>74</v>
      </c>
      <c r="F13" s="12" t="s">
        <v>75</v>
      </c>
      <c r="G13" s="8"/>
      <c r="H13" s="8">
        <v>1</v>
      </c>
      <c r="I13" s="8"/>
      <c r="J13" s="8"/>
      <c r="K13" s="8"/>
      <c r="L13" s="8"/>
      <c r="M13" s="8"/>
      <c r="N13" s="8"/>
      <c r="O13" s="8"/>
      <c r="P13" s="8"/>
      <c r="Q13" s="8"/>
      <c r="R13" s="8"/>
      <c r="S13" s="16" t="s">
        <v>76</v>
      </c>
      <c r="T13" s="8" t="s">
        <v>56</v>
      </c>
      <c r="U13" s="10" t="s">
        <v>77</v>
      </c>
      <c r="V13" s="10" t="s">
        <v>65</v>
      </c>
      <c r="W13" s="8">
        <v>1</v>
      </c>
      <c r="X13" s="8"/>
      <c r="Y13" s="8"/>
      <c r="Z13" s="8"/>
      <c r="AA13" s="8"/>
      <c r="AB13" s="8"/>
      <c r="AC13" s="8"/>
      <c r="AD13" s="8">
        <v>1</v>
      </c>
      <c r="AE13" s="8">
        <v>1</v>
      </c>
      <c r="AF13" s="15"/>
      <c r="AG13" s="8">
        <v>1</v>
      </c>
      <c r="AH13" s="8"/>
      <c r="AI13" s="17" t="s">
        <v>78</v>
      </c>
      <c r="AJ13" s="9">
        <v>45049</v>
      </c>
      <c r="AK13" s="4" t="e">
        <f>(NETWORKDAYS.INTL(C13,AJ13,1,#REF!)-1)</f>
        <v>#REF!</v>
      </c>
      <c r="AL13" s="6"/>
    </row>
    <row r="14" spans="1:41" ht="43.5">
      <c r="A14" s="7">
        <v>5</v>
      </c>
      <c r="B14" s="7" t="s">
        <v>164</v>
      </c>
      <c r="C14" s="9">
        <v>45026</v>
      </c>
      <c r="D14" s="99" t="s">
        <v>174</v>
      </c>
      <c r="E14" s="99">
        <v>3202589075</v>
      </c>
      <c r="F14" s="10" t="s">
        <v>175</v>
      </c>
      <c r="G14" s="8"/>
      <c r="H14" s="8">
        <v>1</v>
      </c>
      <c r="I14" s="8"/>
      <c r="J14" s="8"/>
      <c r="K14" s="8"/>
      <c r="L14" s="8"/>
      <c r="M14" s="8"/>
      <c r="N14" s="8"/>
      <c r="O14" s="8"/>
      <c r="P14" s="8"/>
      <c r="Q14" s="8"/>
      <c r="R14" s="8"/>
      <c r="S14" s="100" t="s">
        <v>193</v>
      </c>
      <c r="T14" s="100" t="s">
        <v>193</v>
      </c>
      <c r="U14" s="101" t="s">
        <v>194</v>
      </c>
      <c r="V14" s="10" t="s">
        <v>195</v>
      </c>
      <c r="W14" s="8">
        <v>1</v>
      </c>
      <c r="X14" s="8"/>
      <c r="Y14" s="8"/>
      <c r="Z14" s="8"/>
      <c r="AA14" s="8"/>
      <c r="AB14" s="8"/>
      <c r="AC14" s="8"/>
      <c r="AD14" s="8">
        <v>1</v>
      </c>
      <c r="AE14" s="8">
        <v>1</v>
      </c>
      <c r="AF14" s="8"/>
      <c r="AG14" s="8">
        <v>1</v>
      </c>
      <c r="AH14" s="102"/>
      <c r="AI14" s="7">
        <v>20231200038311</v>
      </c>
      <c r="AJ14" s="103">
        <v>45037</v>
      </c>
      <c r="AK14" s="4">
        <v>10</v>
      </c>
    </row>
    <row r="15" spans="1:41" ht="72.5">
      <c r="A15" s="7">
        <v>6</v>
      </c>
      <c r="B15" s="7">
        <v>20231400040562</v>
      </c>
      <c r="C15" s="9">
        <v>45029</v>
      </c>
      <c r="D15" s="99" t="s">
        <v>176</v>
      </c>
      <c r="E15" s="99" t="s">
        <v>177</v>
      </c>
      <c r="F15" s="10" t="s">
        <v>178</v>
      </c>
      <c r="G15" s="8"/>
      <c r="H15" s="8">
        <v>1</v>
      </c>
      <c r="I15" s="8"/>
      <c r="J15" s="8"/>
      <c r="K15" s="8"/>
      <c r="L15" s="8"/>
      <c r="M15" s="8"/>
      <c r="N15" s="8"/>
      <c r="O15" s="8"/>
      <c r="P15" s="8"/>
      <c r="Q15" s="8"/>
      <c r="R15" s="8"/>
      <c r="S15" s="100" t="s">
        <v>196</v>
      </c>
      <c r="T15" s="100" t="s">
        <v>196</v>
      </c>
      <c r="U15" s="101" t="s">
        <v>197</v>
      </c>
      <c r="V15" s="10" t="s">
        <v>195</v>
      </c>
      <c r="W15" s="8">
        <v>1</v>
      </c>
      <c r="X15" s="8"/>
      <c r="Y15" s="8"/>
      <c r="Z15" s="8"/>
      <c r="AA15" s="8"/>
      <c r="AB15" s="8">
        <v>1</v>
      </c>
      <c r="AC15" s="8"/>
      <c r="AD15" s="8"/>
      <c r="AE15" s="8">
        <v>1</v>
      </c>
      <c r="AF15" s="8"/>
      <c r="AG15" s="8">
        <v>1</v>
      </c>
      <c r="AH15" s="102"/>
      <c r="AI15" s="7">
        <v>20231200038991</v>
      </c>
      <c r="AJ15" s="103">
        <v>45043</v>
      </c>
      <c r="AK15" s="4">
        <v>11</v>
      </c>
    </row>
    <row r="16" spans="1:41" ht="58">
      <c r="A16" s="7">
        <v>7</v>
      </c>
      <c r="B16" s="7" t="s">
        <v>165</v>
      </c>
      <c r="C16" s="9">
        <v>45036</v>
      </c>
      <c r="D16" s="8"/>
      <c r="E16" s="99"/>
      <c r="F16" s="10" t="s">
        <v>179</v>
      </c>
      <c r="G16" s="8"/>
      <c r="H16" s="8">
        <v>1</v>
      </c>
      <c r="I16" s="8"/>
      <c r="J16" s="8"/>
      <c r="K16" s="8"/>
      <c r="L16" s="8"/>
      <c r="M16" s="8"/>
      <c r="N16" s="8"/>
      <c r="O16" s="8"/>
      <c r="P16" s="8"/>
      <c r="Q16" s="8"/>
      <c r="R16" s="8"/>
      <c r="S16" s="100" t="s">
        <v>198</v>
      </c>
      <c r="T16" s="100" t="s">
        <v>198</v>
      </c>
      <c r="U16" s="101" t="s">
        <v>197</v>
      </c>
      <c r="V16" s="10" t="s">
        <v>195</v>
      </c>
      <c r="W16" s="8">
        <v>1</v>
      </c>
      <c r="X16" s="8"/>
      <c r="Y16" s="8"/>
      <c r="Z16" s="8"/>
      <c r="AA16" s="8"/>
      <c r="AB16" s="8">
        <v>1</v>
      </c>
      <c r="AC16" s="8"/>
      <c r="AD16" s="8"/>
      <c r="AE16" s="8">
        <v>1</v>
      </c>
      <c r="AF16" s="8"/>
      <c r="AG16" s="8">
        <v>1</v>
      </c>
      <c r="AH16" s="102"/>
      <c r="AI16" s="7" t="s">
        <v>208</v>
      </c>
      <c r="AJ16" s="103">
        <v>45048</v>
      </c>
      <c r="AK16" s="4">
        <v>8</v>
      </c>
    </row>
    <row r="17" spans="1:37" ht="58">
      <c r="A17" s="7">
        <v>8</v>
      </c>
      <c r="B17" s="7" t="s">
        <v>166</v>
      </c>
      <c r="C17" s="9">
        <v>45027</v>
      </c>
      <c r="D17" s="99" t="s">
        <v>180</v>
      </c>
      <c r="E17" s="99" t="s">
        <v>180</v>
      </c>
      <c r="F17" s="10" t="s">
        <v>181</v>
      </c>
      <c r="G17" s="8"/>
      <c r="H17" s="8"/>
      <c r="I17" s="8"/>
      <c r="J17" s="8">
        <v>1</v>
      </c>
      <c r="K17" s="8"/>
      <c r="L17" s="8"/>
      <c r="M17" s="8"/>
      <c r="N17" s="8"/>
      <c r="O17" s="8"/>
      <c r="P17" s="8"/>
      <c r="Q17" s="8"/>
      <c r="R17" s="8"/>
      <c r="S17" s="100" t="s">
        <v>199</v>
      </c>
      <c r="T17" s="100" t="s">
        <v>199</v>
      </c>
      <c r="U17" s="101" t="s">
        <v>197</v>
      </c>
      <c r="V17" s="10" t="s">
        <v>200</v>
      </c>
      <c r="W17" s="8">
        <v>1</v>
      </c>
      <c r="X17" s="8"/>
      <c r="Y17" s="8"/>
      <c r="Z17" s="8"/>
      <c r="AA17" s="8"/>
      <c r="AB17" s="8"/>
      <c r="AC17" s="8"/>
      <c r="AD17" s="8">
        <v>1</v>
      </c>
      <c r="AE17" s="8">
        <v>1</v>
      </c>
      <c r="AF17" s="8"/>
      <c r="AG17" s="8">
        <v>1</v>
      </c>
      <c r="AH17" s="102"/>
      <c r="AI17" s="7">
        <v>20231200038921</v>
      </c>
      <c r="AJ17" s="103">
        <v>45043</v>
      </c>
      <c r="AK17" s="4">
        <v>13</v>
      </c>
    </row>
    <row r="18" spans="1:37" ht="72.5">
      <c r="A18" s="7">
        <v>9</v>
      </c>
      <c r="B18" s="7" t="s">
        <v>167</v>
      </c>
      <c r="C18" s="9">
        <v>45029</v>
      </c>
      <c r="D18" s="99" t="s">
        <v>180</v>
      </c>
      <c r="E18" s="99" t="s">
        <v>180</v>
      </c>
      <c r="F18" s="10" t="s">
        <v>181</v>
      </c>
      <c r="G18" s="8"/>
      <c r="H18" s="8"/>
      <c r="I18" s="8"/>
      <c r="J18" s="8">
        <v>1</v>
      </c>
      <c r="K18" s="8"/>
      <c r="L18" s="8"/>
      <c r="M18" s="8"/>
      <c r="N18" s="8"/>
      <c r="O18" s="8"/>
      <c r="P18" s="8"/>
      <c r="Q18" s="8"/>
      <c r="R18" s="8"/>
      <c r="S18" s="100" t="s">
        <v>201</v>
      </c>
      <c r="T18" s="100" t="s">
        <v>201</v>
      </c>
      <c r="U18" s="101" t="s">
        <v>197</v>
      </c>
      <c r="V18" s="10" t="s">
        <v>195</v>
      </c>
      <c r="W18" s="8">
        <v>1</v>
      </c>
      <c r="X18" s="8"/>
      <c r="Y18" s="8"/>
      <c r="Z18" s="8"/>
      <c r="AA18" s="8"/>
      <c r="AB18" s="8"/>
      <c r="AC18" s="8"/>
      <c r="AD18" s="8">
        <v>1</v>
      </c>
      <c r="AE18" s="8">
        <v>1</v>
      </c>
      <c r="AF18" s="8"/>
      <c r="AG18" s="8">
        <v>1</v>
      </c>
      <c r="AH18" s="102"/>
      <c r="AI18" s="7">
        <v>20231400040622</v>
      </c>
      <c r="AJ18" s="103">
        <v>45036</v>
      </c>
      <c r="AK18" s="4">
        <v>6</v>
      </c>
    </row>
    <row r="19" spans="1:37" ht="87">
      <c r="A19" s="7">
        <v>10</v>
      </c>
      <c r="B19" s="7" t="s">
        <v>168</v>
      </c>
      <c r="C19" s="9">
        <v>45037</v>
      </c>
      <c r="D19" s="99" t="s">
        <v>182</v>
      </c>
      <c r="E19" s="99" t="s">
        <v>182</v>
      </c>
      <c r="F19" s="10" t="s">
        <v>183</v>
      </c>
      <c r="G19" s="8"/>
      <c r="H19" s="8">
        <v>1</v>
      </c>
      <c r="I19" s="8"/>
      <c r="J19" s="8"/>
      <c r="K19" s="8"/>
      <c r="L19" s="8"/>
      <c r="M19" s="8"/>
      <c r="N19" s="8"/>
      <c r="O19" s="8"/>
      <c r="P19" s="8"/>
      <c r="Q19" s="8"/>
      <c r="R19" s="8"/>
      <c r="S19" s="100" t="s">
        <v>202</v>
      </c>
      <c r="T19" s="100" t="s">
        <v>202</v>
      </c>
      <c r="U19" s="101" t="s">
        <v>203</v>
      </c>
      <c r="V19" s="10" t="s">
        <v>195</v>
      </c>
      <c r="W19" s="8">
        <v>1</v>
      </c>
      <c r="X19" s="8"/>
      <c r="Y19" s="8"/>
      <c r="Z19" s="8"/>
      <c r="AA19" s="8"/>
      <c r="AB19" s="8">
        <v>1</v>
      </c>
      <c r="AC19" s="8"/>
      <c r="AD19" s="8"/>
      <c r="AE19" s="8"/>
      <c r="AF19" s="8">
        <v>1</v>
      </c>
      <c r="AG19" s="8"/>
      <c r="AH19" s="102"/>
      <c r="AI19" s="17"/>
      <c r="AJ19" s="9"/>
      <c r="AK19" s="4"/>
    </row>
    <row r="20" spans="1:37" ht="43.5">
      <c r="A20" s="7">
        <v>11</v>
      </c>
      <c r="B20" s="7" t="s">
        <v>169</v>
      </c>
      <c r="C20" s="9">
        <v>45040</v>
      </c>
      <c r="D20" s="99" t="s">
        <v>184</v>
      </c>
      <c r="E20" s="99" t="s">
        <v>184</v>
      </c>
      <c r="F20" s="10" t="s">
        <v>185</v>
      </c>
      <c r="G20" s="8"/>
      <c r="H20" s="8"/>
      <c r="I20" s="8"/>
      <c r="J20" s="8">
        <v>1</v>
      </c>
      <c r="K20" s="8"/>
      <c r="L20" s="8"/>
      <c r="M20" s="8"/>
      <c r="N20" s="8"/>
      <c r="O20" s="8"/>
      <c r="P20" s="8"/>
      <c r="Q20" s="8"/>
      <c r="R20" s="8"/>
      <c r="S20" s="104" t="s">
        <v>204</v>
      </c>
      <c r="T20" s="104" t="s">
        <v>204</v>
      </c>
      <c r="U20" s="104"/>
      <c r="V20" s="10" t="s">
        <v>195</v>
      </c>
      <c r="W20" s="8">
        <v>1</v>
      </c>
      <c r="X20" s="8"/>
      <c r="Y20" s="8"/>
      <c r="Z20" s="8"/>
      <c r="AA20" s="8"/>
      <c r="AB20" s="8">
        <v>1</v>
      </c>
      <c r="AC20" s="8"/>
      <c r="AD20" s="8"/>
      <c r="AE20" s="8"/>
      <c r="AF20" s="8">
        <v>1</v>
      </c>
      <c r="AG20" s="8"/>
      <c r="AH20" s="102"/>
      <c r="AI20" s="17"/>
      <c r="AJ20" s="9"/>
      <c r="AK20" s="4"/>
    </row>
    <row r="21" spans="1:37" ht="72.5">
      <c r="A21" s="7">
        <v>12</v>
      </c>
      <c r="B21" s="7" t="s">
        <v>170</v>
      </c>
      <c r="C21" s="9">
        <v>45041</v>
      </c>
      <c r="D21" s="8" t="s">
        <v>186</v>
      </c>
      <c r="E21" s="8" t="s">
        <v>186</v>
      </c>
      <c r="F21" s="10" t="s">
        <v>187</v>
      </c>
      <c r="G21" s="8"/>
      <c r="H21" s="8"/>
      <c r="I21" s="8"/>
      <c r="J21" s="8">
        <v>1</v>
      </c>
      <c r="K21" s="8"/>
      <c r="L21" s="8"/>
      <c r="M21" s="8"/>
      <c r="N21" s="8"/>
      <c r="O21" s="8"/>
      <c r="P21" s="8"/>
      <c r="Q21" s="8"/>
      <c r="R21" s="8"/>
      <c r="S21" s="100" t="s">
        <v>205</v>
      </c>
      <c r="T21" s="100" t="s">
        <v>205</v>
      </c>
      <c r="U21" s="101"/>
      <c r="V21" s="10" t="s">
        <v>195</v>
      </c>
      <c r="W21" s="8">
        <v>1</v>
      </c>
      <c r="X21" s="8"/>
      <c r="Y21" s="8"/>
      <c r="Z21" s="8"/>
      <c r="AA21" s="8"/>
      <c r="AB21" s="8">
        <v>1</v>
      </c>
      <c r="AC21" s="8"/>
      <c r="AD21" s="8"/>
      <c r="AE21" s="8"/>
      <c r="AF21" s="8">
        <v>1</v>
      </c>
      <c r="AG21" s="8"/>
      <c r="AH21" s="102"/>
      <c r="AI21" s="17"/>
      <c r="AJ21" s="9"/>
      <c r="AK21" s="4"/>
    </row>
    <row r="22" spans="1:37" ht="72.5">
      <c r="A22" s="7">
        <v>13</v>
      </c>
      <c r="B22" s="7" t="s">
        <v>171</v>
      </c>
      <c r="C22" s="9">
        <v>45043</v>
      </c>
      <c r="D22" s="99" t="s">
        <v>188</v>
      </c>
      <c r="E22" s="99" t="s">
        <v>189</v>
      </c>
      <c r="F22" s="10" t="s">
        <v>190</v>
      </c>
      <c r="G22" s="8"/>
      <c r="H22" s="8">
        <v>1</v>
      </c>
      <c r="I22" s="8"/>
      <c r="J22" s="8"/>
      <c r="K22" s="8"/>
      <c r="L22" s="8"/>
      <c r="M22" s="8"/>
      <c r="N22" s="8"/>
      <c r="O22" s="8"/>
      <c r="P22" s="8"/>
      <c r="Q22" s="8"/>
      <c r="R22" s="8"/>
      <c r="S22" s="100" t="s">
        <v>206</v>
      </c>
      <c r="T22" s="100" t="s">
        <v>206</v>
      </c>
      <c r="U22" s="101"/>
      <c r="V22" s="10" t="s">
        <v>195</v>
      </c>
      <c r="W22" s="8">
        <v>1</v>
      </c>
      <c r="X22" s="8"/>
      <c r="Y22" s="8"/>
      <c r="Z22" s="8"/>
      <c r="AA22" s="8"/>
      <c r="AB22" s="8"/>
      <c r="AC22" s="8"/>
      <c r="AD22" s="8">
        <v>1</v>
      </c>
      <c r="AE22" s="8"/>
      <c r="AF22" s="8">
        <v>1</v>
      </c>
      <c r="AG22" s="8"/>
      <c r="AH22" s="102"/>
      <c r="AI22" s="17"/>
      <c r="AJ22" s="9"/>
      <c r="AK22" s="4"/>
    </row>
    <row r="23" spans="1:37" ht="43.5">
      <c r="A23" s="7">
        <v>14</v>
      </c>
      <c r="B23" s="7" t="s">
        <v>172</v>
      </c>
      <c r="C23" s="9">
        <v>45044</v>
      </c>
      <c r="D23" s="99" t="s">
        <v>184</v>
      </c>
      <c r="E23" s="99" t="s">
        <v>184</v>
      </c>
      <c r="F23" s="10" t="s">
        <v>185</v>
      </c>
      <c r="G23" s="8"/>
      <c r="H23" s="8"/>
      <c r="I23" s="8"/>
      <c r="J23" s="8">
        <v>1</v>
      </c>
      <c r="K23" s="8"/>
      <c r="L23" s="8"/>
      <c r="M23" s="8"/>
      <c r="N23" s="8"/>
      <c r="O23" s="8"/>
      <c r="P23" s="8"/>
      <c r="Q23" s="8"/>
      <c r="R23" s="8"/>
      <c r="S23" s="104" t="s">
        <v>204</v>
      </c>
      <c r="T23" s="104" t="s">
        <v>204</v>
      </c>
      <c r="U23" s="101"/>
      <c r="V23" s="10" t="s">
        <v>195</v>
      </c>
      <c r="W23" s="8">
        <v>1</v>
      </c>
      <c r="X23" s="8"/>
      <c r="Y23" s="8"/>
      <c r="Z23" s="8"/>
      <c r="AA23" s="8"/>
      <c r="AB23" s="8"/>
      <c r="AC23" s="8"/>
      <c r="AD23" s="8">
        <v>1</v>
      </c>
      <c r="AE23" s="8"/>
      <c r="AF23" s="8">
        <v>1</v>
      </c>
      <c r="AG23" s="8"/>
      <c r="AH23" s="102"/>
      <c r="AI23" s="17"/>
      <c r="AJ23" s="9"/>
      <c r="AK23" s="4"/>
    </row>
    <row r="24" spans="1:37" ht="58">
      <c r="A24" s="7">
        <v>15</v>
      </c>
      <c r="B24" s="7" t="s">
        <v>173</v>
      </c>
      <c r="C24" s="9">
        <v>45044</v>
      </c>
      <c r="D24" s="8" t="s">
        <v>191</v>
      </c>
      <c r="E24" s="8" t="s">
        <v>191</v>
      </c>
      <c r="F24" s="10" t="s">
        <v>192</v>
      </c>
      <c r="G24" s="8"/>
      <c r="H24" s="8"/>
      <c r="I24" s="8"/>
      <c r="J24" s="8">
        <v>1</v>
      </c>
      <c r="K24" s="8"/>
      <c r="L24" s="8"/>
      <c r="M24" s="8"/>
      <c r="N24" s="8"/>
      <c r="O24" s="8"/>
      <c r="P24" s="8"/>
      <c r="Q24" s="8"/>
      <c r="R24" s="8"/>
      <c r="S24" s="100" t="s">
        <v>207</v>
      </c>
      <c r="T24" s="100" t="s">
        <v>207</v>
      </c>
      <c r="U24" s="101"/>
      <c r="V24" s="10"/>
      <c r="W24" s="8">
        <v>1</v>
      </c>
      <c r="X24" s="8"/>
      <c r="Y24" s="8"/>
      <c r="Z24" s="8"/>
      <c r="AA24" s="8"/>
      <c r="AB24" s="8"/>
      <c r="AC24" s="8"/>
      <c r="AD24" s="8">
        <v>1</v>
      </c>
      <c r="AE24" s="8"/>
      <c r="AF24" s="8">
        <v>1</v>
      </c>
      <c r="AG24" s="8"/>
      <c r="AH24" s="102"/>
      <c r="AI24" s="17"/>
      <c r="AJ24" s="9"/>
      <c r="AK24" s="4"/>
    </row>
    <row r="25" spans="1:37" ht="72.5">
      <c r="A25" s="7">
        <v>16</v>
      </c>
      <c r="B25" s="8" t="s">
        <v>209</v>
      </c>
      <c r="C25" s="9">
        <v>45016</v>
      </c>
      <c r="D25" s="8" t="s">
        <v>137</v>
      </c>
      <c r="E25" s="10" t="s">
        <v>210</v>
      </c>
      <c r="F25" s="10" t="s">
        <v>211</v>
      </c>
      <c r="G25" s="8"/>
      <c r="H25" s="8">
        <v>1</v>
      </c>
      <c r="I25" s="8"/>
      <c r="J25" s="8"/>
      <c r="K25" s="8"/>
      <c r="L25" s="8"/>
      <c r="M25" s="8"/>
      <c r="N25" s="8">
        <v>1</v>
      </c>
      <c r="O25" s="8"/>
      <c r="P25" s="8"/>
      <c r="Q25" s="8"/>
      <c r="R25" s="8"/>
      <c r="S25" s="10" t="s">
        <v>212</v>
      </c>
      <c r="T25" s="10" t="s">
        <v>216</v>
      </c>
      <c r="U25" s="10" t="s">
        <v>217</v>
      </c>
      <c r="V25" s="8" t="s">
        <v>218</v>
      </c>
      <c r="W25" s="8">
        <v>1</v>
      </c>
      <c r="X25" s="8"/>
      <c r="Y25" s="8"/>
      <c r="Z25" s="8"/>
      <c r="AA25" s="8"/>
      <c r="AB25" s="8">
        <v>1</v>
      </c>
      <c r="AC25" s="8"/>
      <c r="AD25" s="8"/>
      <c r="AE25" s="8">
        <v>1</v>
      </c>
      <c r="AF25" s="8"/>
      <c r="AG25" s="8">
        <v>1</v>
      </c>
      <c r="AH25" s="8"/>
      <c r="AI25" s="8" t="s">
        <v>221</v>
      </c>
      <c r="AJ25" s="9">
        <v>45026</v>
      </c>
      <c r="AK25" s="4">
        <v>5</v>
      </c>
    </row>
    <row r="26" spans="1:37" ht="101.5">
      <c r="A26" s="7">
        <v>17</v>
      </c>
      <c r="B26" s="8" t="s">
        <v>213</v>
      </c>
      <c r="C26" s="9">
        <v>45019</v>
      </c>
      <c r="D26" s="8" t="s">
        <v>137</v>
      </c>
      <c r="E26" s="10" t="s">
        <v>214</v>
      </c>
      <c r="F26" s="10" t="s">
        <v>215</v>
      </c>
      <c r="G26" s="8"/>
      <c r="H26" s="8">
        <v>1</v>
      </c>
      <c r="I26" s="8"/>
      <c r="J26" s="8"/>
      <c r="K26" s="8"/>
      <c r="L26" s="8"/>
      <c r="M26" s="8"/>
      <c r="N26" s="8">
        <v>1</v>
      </c>
      <c r="O26" s="8"/>
      <c r="P26" s="8"/>
      <c r="Q26" s="8"/>
      <c r="R26" s="8"/>
      <c r="S26" s="10" t="s">
        <v>212</v>
      </c>
      <c r="T26" s="10" t="s">
        <v>219</v>
      </c>
      <c r="U26" s="10" t="s">
        <v>220</v>
      </c>
      <c r="V26" s="8" t="s">
        <v>218</v>
      </c>
      <c r="W26" s="8">
        <v>1</v>
      </c>
      <c r="X26" s="8"/>
      <c r="Y26" s="8"/>
      <c r="Z26" s="8"/>
      <c r="AA26" s="8"/>
      <c r="AB26" s="8">
        <v>1</v>
      </c>
      <c r="AC26" s="8"/>
      <c r="AD26" s="8"/>
      <c r="AE26" s="8">
        <v>1</v>
      </c>
      <c r="AF26" s="8"/>
      <c r="AG26" s="8">
        <v>1</v>
      </c>
      <c r="AH26" s="8"/>
      <c r="AI26" s="8" t="s">
        <v>222</v>
      </c>
      <c r="AJ26" s="9">
        <v>45026</v>
      </c>
      <c r="AK26" s="4">
        <v>7</v>
      </c>
    </row>
    <row r="27" spans="1:37" ht="43.5">
      <c r="A27" s="7">
        <v>18</v>
      </c>
      <c r="B27" s="8" t="s">
        <v>223</v>
      </c>
      <c r="C27" s="9">
        <v>45013</v>
      </c>
      <c r="D27" s="8" t="s">
        <v>137</v>
      </c>
      <c r="E27" s="8" t="s">
        <v>225</v>
      </c>
      <c r="F27" s="10" t="s">
        <v>224</v>
      </c>
      <c r="G27" s="8"/>
      <c r="H27" s="8">
        <v>1</v>
      </c>
      <c r="I27" s="8"/>
      <c r="J27" s="8"/>
      <c r="K27" s="8"/>
      <c r="L27" s="8"/>
      <c r="M27" s="8"/>
      <c r="N27" s="8"/>
      <c r="O27" s="8"/>
      <c r="P27" s="8">
        <v>1</v>
      </c>
      <c r="Q27" s="8"/>
      <c r="R27" s="8"/>
      <c r="S27" s="16" t="s">
        <v>226</v>
      </c>
      <c r="T27" s="10" t="s">
        <v>227</v>
      </c>
      <c r="U27" s="10" t="s">
        <v>228</v>
      </c>
      <c r="V27" s="10" t="s">
        <v>229</v>
      </c>
      <c r="W27" s="8">
        <v>1</v>
      </c>
      <c r="X27" s="8"/>
      <c r="Y27" s="8"/>
      <c r="Z27" s="8"/>
      <c r="AA27" s="8"/>
      <c r="AB27" s="8">
        <v>1</v>
      </c>
      <c r="AC27" s="8"/>
      <c r="AD27" s="8"/>
      <c r="AE27" s="8">
        <v>1</v>
      </c>
      <c r="AF27" s="15"/>
      <c r="AG27" s="8">
        <v>1</v>
      </c>
      <c r="AH27" s="8"/>
      <c r="AI27" s="17" t="s">
        <v>230</v>
      </c>
      <c r="AJ27" s="9">
        <v>45028</v>
      </c>
      <c r="AK27" s="4">
        <v>9</v>
      </c>
    </row>
    <row r="28" spans="1:37" ht="29">
      <c r="A28" s="7">
        <v>19</v>
      </c>
      <c r="B28" s="8" t="s">
        <v>231</v>
      </c>
      <c r="C28" s="9">
        <v>45026</v>
      </c>
      <c r="D28" s="8" t="s">
        <v>137</v>
      </c>
      <c r="E28" s="8" t="s">
        <v>225</v>
      </c>
      <c r="F28" s="10" t="s">
        <v>232</v>
      </c>
      <c r="G28" s="8"/>
      <c r="H28" s="8">
        <v>1</v>
      </c>
      <c r="I28" s="8"/>
      <c r="J28" s="8"/>
      <c r="K28" s="8"/>
      <c r="L28" s="8"/>
      <c r="M28" s="8"/>
      <c r="N28" s="8"/>
      <c r="O28" s="8"/>
      <c r="P28" s="8">
        <v>1</v>
      </c>
      <c r="Q28" s="8"/>
      <c r="R28" s="8"/>
      <c r="S28" s="16" t="s">
        <v>226</v>
      </c>
      <c r="T28" s="10" t="s">
        <v>233</v>
      </c>
      <c r="U28" s="10" t="s">
        <v>228</v>
      </c>
      <c r="V28" s="10" t="s">
        <v>229</v>
      </c>
      <c r="W28" s="8">
        <v>1</v>
      </c>
      <c r="X28" s="8"/>
      <c r="Y28" s="8"/>
      <c r="Z28" s="8"/>
      <c r="AA28" s="8"/>
      <c r="AB28" s="8">
        <v>1</v>
      </c>
      <c r="AC28" s="8"/>
      <c r="AD28" s="8"/>
      <c r="AE28" s="8">
        <v>1</v>
      </c>
      <c r="AF28" s="15"/>
      <c r="AG28" s="8">
        <v>1</v>
      </c>
      <c r="AH28" s="8"/>
      <c r="AI28" s="17" t="s">
        <v>234</v>
      </c>
      <c r="AJ28" s="9">
        <v>45028</v>
      </c>
      <c r="AK28" s="4">
        <v>7</v>
      </c>
    </row>
    <row r="29" spans="1:37" ht="29">
      <c r="A29" s="7">
        <v>20</v>
      </c>
      <c r="B29" s="8" t="s">
        <v>235</v>
      </c>
      <c r="C29" s="9">
        <v>45033</v>
      </c>
      <c r="D29" s="8" t="s">
        <v>137</v>
      </c>
      <c r="E29" s="8" t="s">
        <v>225</v>
      </c>
      <c r="F29" s="10" t="s">
        <v>236</v>
      </c>
      <c r="G29" s="8"/>
      <c r="H29" s="8">
        <v>1</v>
      </c>
      <c r="I29" s="8"/>
      <c r="J29" s="8"/>
      <c r="K29" s="8"/>
      <c r="L29" s="8"/>
      <c r="M29" s="8"/>
      <c r="N29" s="8"/>
      <c r="O29" s="8"/>
      <c r="P29" s="8">
        <v>1</v>
      </c>
      <c r="Q29" s="8"/>
      <c r="R29" s="8"/>
      <c r="S29" s="16" t="s">
        <v>226</v>
      </c>
      <c r="T29" s="10" t="s">
        <v>237</v>
      </c>
      <c r="U29" s="10" t="s">
        <v>238</v>
      </c>
      <c r="V29" s="10" t="s">
        <v>229</v>
      </c>
      <c r="W29" s="8">
        <v>1</v>
      </c>
      <c r="X29" s="8"/>
      <c r="Y29" s="8"/>
      <c r="Z29" s="8"/>
      <c r="AA29" s="8"/>
      <c r="AB29" s="8"/>
      <c r="AC29" s="8"/>
      <c r="AD29" s="8"/>
      <c r="AE29" s="8"/>
      <c r="AF29" s="15">
        <v>1</v>
      </c>
      <c r="AG29" s="8"/>
      <c r="AH29" s="8"/>
      <c r="AI29" s="17"/>
      <c r="AJ29" s="9"/>
      <c r="AK29" s="4"/>
    </row>
    <row r="30" spans="1:37" ht="43.5">
      <c r="A30" s="7">
        <v>21</v>
      </c>
      <c r="B30" s="8" t="s">
        <v>239</v>
      </c>
      <c r="C30" s="9">
        <v>45035</v>
      </c>
      <c r="D30" s="8" t="s">
        <v>137</v>
      </c>
      <c r="E30" s="8" t="s">
        <v>225</v>
      </c>
      <c r="F30" s="10" t="s">
        <v>240</v>
      </c>
      <c r="G30" s="8"/>
      <c r="H30" s="8">
        <v>1</v>
      </c>
      <c r="I30" s="8"/>
      <c r="J30" s="8"/>
      <c r="K30" s="8"/>
      <c r="L30" s="8"/>
      <c r="M30" s="8"/>
      <c r="N30" s="8"/>
      <c r="O30" s="8"/>
      <c r="P30" s="8">
        <v>1</v>
      </c>
      <c r="Q30" s="8"/>
      <c r="R30" s="8"/>
      <c r="S30" s="16" t="s">
        <v>226</v>
      </c>
      <c r="T30" s="10" t="s">
        <v>241</v>
      </c>
      <c r="U30" s="10" t="s">
        <v>228</v>
      </c>
      <c r="V30" s="10" t="s">
        <v>229</v>
      </c>
      <c r="W30" s="8">
        <v>1</v>
      </c>
      <c r="X30" s="8"/>
      <c r="Y30" s="8"/>
      <c r="Z30" s="8"/>
      <c r="AA30" s="8"/>
      <c r="AB30" s="8">
        <v>1</v>
      </c>
      <c r="AC30" s="8"/>
      <c r="AD30" s="8"/>
      <c r="AE30" s="8">
        <v>1</v>
      </c>
      <c r="AF30" s="15"/>
      <c r="AG30" s="8">
        <v>1</v>
      </c>
      <c r="AH30" s="8"/>
      <c r="AI30" s="17" t="s">
        <v>242</v>
      </c>
      <c r="AJ30" s="9">
        <v>45041</v>
      </c>
      <c r="AK30" s="4">
        <v>4</v>
      </c>
    </row>
    <row r="31" spans="1:37">
      <c r="H31" s="3">
        <f>SUM(H10:H30)</f>
        <v>13</v>
      </c>
      <c r="J31" s="3">
        <f>SUM(J10:J30)</f>
        <v>8</v>
      </c>
      <c r="N31">
        <f>SUM(N10:N30)</f>
        <v>2</v>
      </c>
      <c r="P31">
        <f>SUM(P10:P30)</f>
        <v>4</v>
      </c>
      <c r="AE31">
        <f>SUM(AE10:AE30)</f>
        <v>14</v>
      </c>
      <c r="AF31">
        <f>SUM(AF10:AF30)</f>
        <v>7</v>
      </c>
      <c r="AG31">
        <f>SUM(AG10:AG30)</f>
        <v>14</v>
      </c>
    </row>
  </sheetData>
  <mergeCells count="54">
    <mergeCell ref="B9:AK9"/>
    <mergeCell ref="M7:M8"/>
    <mergeCell ref="N7:N8"/>
    <mergeCell ref="O7:O8"/>
    <mergeCell ref="P7:P8"/>
    <mergeCell ref="Q7:Q8"/>
    <mergeCell ref="R7:R8"/>
    <mergeCell ref="AA6:AA8"/>
    <mergeCell ref="AI5:AI8"/>
    <mergeCell ref="AJ5:AJ8"/>
    <mergeCell ref="AK5:AK8"/>
    <mergeCell ref="D6:D8"/>
    <mergeCell ref="T5:T8"/>
    <mergeCell ref="U5:U8"/>
    <mergeCell ref="V5:V8"/>
    <mergeCell ref="W5:AD5"/>
    <mergeCell ref="S5:S8"/>
    <mergeCell ref="W6:W8"/>
    <mergeCell ref="X6:X8"/>
    <mergeCell ref="Y6:Y8"/>
    <mergeCell ref="Z6:Z8"/>
    <mergeCell ref="AE5:AF6"/>
    <mergeCell ref="AG5:AH6"/>
    <mergeCell ref="AB6:AD6"/>
    <mergeCell ref="AB7:AB8"/>
    <mergeCell ref="AC7:AC8"/>
    <mergeCell ref="AD7:AD8"/>
    <mergeCell ref="AE7:AE8"/>
    <mergeCell ref="AF7:AF8"/>
    <mergeCell ref="AG7:AG8"/>
    <mergeCell ref="AH7:AH8"/>
    <mergeCell ref="B5:B8"/>
    <mergeCell ref="C5:C8"/>
    <mergeCell ref="D5:F5"/>
    <mergeCell ref="G5:L5"/>
    <mergeCell ref="M5:R5"/>
    <mergeCell ref="K6:K8"/>
    <mergeCell ref="L6:L8"/>
    <mergeCell ref="M6:N6"/>
    <mergeCell ref="O6:P6"/>
    <mergeCell ref="J6:J8"/>
    <mergeCell ref="E6:E8"/>
    <mergeCell ref="F6:F8"/>
    <mergeCell ref="G6:G8"/>
    <mergeCell ref="H6:H8"/>
    <mergeCell ref="I6:I8"/>
    <mergeCell ref="Q6:R6"/>
    <mergeCell ref="B1:C4"/>
    <mergeCell ref="D1:AI2"/>
    <mergeCell ref="AJ1:AK1"/>
    <mergeCell ref="AJ2:AK2"/>
    <mergeCell ref="D3:AI4"/>
    <mergeCell ref="AJ3:AK3"/>
    <mergeCell ref="AJ4:AK4"/>
  </mergeCells>
  <hyperlinks>
    <hyperlink ref="D14" r:id="rId1" xr:uid="{F368B857-6CAD-4183-8468-7E1645D93D40}"/>
    <hyperlink ref="D15" r:id="rId2" xr:uid="{52F5A552-7AFE-4277-925D-B3F2778B1B14}"/>
    <hyperlink ref="D17" r:id="rId3" xr:uid="{6FF3B614-1307-4F62-A8F1-06BBE100E937}"/>
    <hyperlink ref="E17" r:id="rId4" xr:uid="{F945781E-4696-4D0A-801C-AF52B14E2D31}"/>
    <hyperlink ref="D18" r:id="rId5" xr:uid="{C88F2363-63B0-4B46-9646-83C64624CB3F}"/>
    <hyperlink ref="E18" r:id="rId6" xr:uid="{7DBDC2B5-3874-41B0-9967-0B8A9990513D}"/>
    <hyperlink ref="D19" r:id="rId7" xr:uid="{A00B77AB-B68D-4767-B9A4-A5C7C82816B8}"/>
    <hyperlink ref="E19" r:id="rId8" xr:uid="{2AFD7644-EC5A-4211-A924-9378AD343C7A}"/>
    <hyperlink ref="D20" r:id="rId9" xr:uid="{9EB9B161-7921-4DAA-9A03-94907B6EB9F7}"/>
    <hyperlink ref="E20" r:id="rId10" xr:uid="{F9221FBA-1934-4F38-81CC-25CA987CD47D}"/>
    <hyperlink ref="D22" r:id="rId11" xr:uid="{30B26B04-3631-4BD0-9C62-5A130CCE56EC}"/>
    <hyperlink ref="D23" r:id="rId12" xr:uid="{D3F2A9CE-B892-4E00-AC2B-1DC2975733ED}"/>
    <hyperlink ref="E23" r:id="rId13" xr:uid="{3962DC1D-3A19-4F1C-AE8A-FD96616CE3CF}"/>
  </hyperlinks>
  <pageMargins left="0.7" right="0.7" top="0.75" bottom="0.75" header="0.3" footer="0.3"/>
  <pageSetup orientation="portrait" r:id="rId14"/>
  <drawing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387"/>
  <sheetViews>
    <sheetView zoomScale="60" zoomScaleNormal="60" workbookViewId="0">
      <pane ySplit="8" topLeftCell="A9" activePane="bottomLeft" state="frozen"/>
      <selection pane="bottomLeft" activeCell="A10" sqref="A10"/>
    </sheetView>
  </sheetViews>
  <sheetFormatPr baseColWidth="10" defaultRowHeight="14.5"/>
  <cols>
    <col min="1" max="1" width="20" style="18" customWidth="1"/>
    <col min="2" max="2" width="31.54296875" style="98" customWidth="1"/>
    <col min="3" max="3" width="30.1796875" style="98" customWidth="1"/>
    <col min="4" max="4" width="30.7265625" customWidth="1"/>
    <col min="5" max="5" width="33.1796875" customWidth="1"/>
    <col min="6" max="6" width="40.1796875" customWidth="1"/>
    <col min="7" max="7" width="6.1796875" customWidth="1"/>
    <col min="8" max="18" width="5.26953125" customWidth="1"/>
    <col min="19" max="19" width="48" style="96" customWidth="1"/>
    <col min="20" max="20" width="21.453125" customWidth="1"/>
    <col min="21" max="21" width="58.1796875" customWidth="1"/>
    <col min="22" max="22" width="28.26953125" style="97" customWidth="1"/>
    <col min="23" max="30" width="4.7265625" customWidth="1"/>
    <col min="31" max="31" width="13.1796875" style="92" customWidth="1"/>
    <col min="32" max="34" width="13.1796875" customWidth="1"/>
    <col min="35" max="35" width="21.26953125" customWidth="1"/>
    <col min="36" max="36" width="19.1796875" customWidth="1"/>
    <col min="37" max="37" width="13.7265625" customWidth="1"/>
  </cols>
  <sheetData>
    <row r="1" spans="1:144" s="2" customFormat="1" ht="19" customHeight="1">
      <c r="A1" s="85"/>
      <c r="B1" s="133"/>
      <c r="C1" s="134"/>
      <c r="D1" s="139" t="s">
        <v>0</v>
      </c>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1"/>
      <c r="AJ1" s="145" t="s">
        <v>1</v>
      </c>
      <c r="AK1" s="146"/>
    </row>
    <row r="2" spans="1:144" ht="6.75" customHeight="1" thickBot="1">
      <c r="B2" s="135"/>
      <c r="C2" s="136"/>
      <c r="D2" s="142"/>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4"/>
      <c r="AJ2" s="145" t="s">
        <v>2</v>
      </c>
      <c r="AK2" s="146"/>
    </row>
    <row r="3" spans="1:144" ht="19" customHeight="1">
      <c r="B3" s="135"/>
      <c r="C3" s="136"/>
      <c r="D3" s="147" t="s">
        <v>3</v>
      </c>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9"/>
      <c r="AJ3" s="145" t="s">
        <v>4</v>
      </c>
      <c r="AK3" s="146"/>
    </row>
    <row r="4" spans="1:144" ht="12" customHeight="1" thickBot="1">
      <c r="B4" s="137"/>
      <c r="C4" s="138"/>
      <c r="D4" s="150"/>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2"/>
      <c r="AJ4" s="153" t="s">
        <v>5</v>
      </c>
      <c r="AK4" s="154"/>
    </row>
    <row r="5" spans="1:144" ht="57" customHeight="1" thickBot="1">
      <c r="B5" s="155" t="s">
        <v>6</v>
      </c>
      <c r="C5" s="156" t="s">
        <v>7</v>
      </c>
      <c r="D5" s="158" t="s">
        <v>8</v>
      </c>
      <c r="E5" s="158"/>
      <c r="F5" s="159"/>
      <c r="G5" s="160" t="s">
        <v>9</v>
      </c>
      <c r="H5" s="161"/>
      <c r="I5" s="161"/>
      <c r="J5" s="161"/>
      <c r="K5" s="161"/>
      <c r="L5" s="162"/>
      <c r="M5" s="160" t="s">
        <v>10</v>
      </c>
      <c r="N5" s="161"/>
      <c r="O5" s="161"/>
      <c r="P5" s="161"/>
      <c r="Q5" s="161"/>
      <c r="R5" s="162"/>
      <c r="S5" s="187" t="s">
        <v>11</v>
      </c>
      <c r="T5" s="170" t="s">
        <v>12</v>
      </c>
      <c r="U5" s="196" t="s">
        <v>13</v>
      </c>
      <c r="V5" s="170" t="s">
        <v>14</v>
      </c>
      <c r="W5" s="160" t="s">
        <v>15</v>
      </c>
      <c r="X5" s="161"/>
      <c r="Y5" s="161"/>
      <c r="Z5" s="161"/>
      <c r="AA5" s="161"/>
      <c r="AB5" s="161"/>
      <c r="AC5" s="161"/>
      <c r="AD5" s="162"/>
      <c r="AE5" s="175" t="s">
        <v>16</v>
      </c>
      <c r="AF5" s="176"/>
      <c r="AG5" s="175" t="s">
        <v>17</v>
      </c>
      <c r="AH5" s="176"/>
      <c r="AI5" s="170" t="s">
        <v>18</v>
      </c>
      <c r="AJ5" s="170" t="s">
        <v>19</v>
      </c>
      <c r="AK5" s="170" t="s">
        <v>20</v>
      </c>
    </row>
    <row r="6" spans="1:144" ht="56.25" customHeight="1" thickBot="1">
      <c r="B6" s="155"/>
      <c r="C6" s="157"/>
      <c r="D6" s="194" t="s">
        <v>21</v>
      </c>
      <c r="E6" s="170" t="s">
        <v>22</v>
      </c>
      <c r="F6" s="170" t="s">
        <v>23</v>
      </c>
      <c r="G6" s="172" t="s">
        <v>24</v>
      </c>
      <c r="H6" s="163" t="s">
        <v>25</v>
      </c>
      <c r="I6" s="163" t="s">
        <v>26</v>
      </c>
      <c r="J6" s="163" t="s">
        <v>27</v>
      </c>
      <c r="K6" s="163" t="s">
        <v>28</v>
      </c>
      <c r="L6" s="165" t="s">
        <v>29</v>
      </c>
      <c r="M6" s="167" t="s">
        <v>30</v>
      </c>
      <c r="N6" s="168"/>
      <c r="O6" s="167" t="s">
        <v>31</v>
      </c>
      <c r="P6" s="169"/>
      <c r="Q6" s="174" t="s">
        <v>32</v>
      </c>
      <c r="R6" s="168"/>
      <c r="S6" s="188"/>
      <c r="T6" s="171"/>
      <c r="U6" s="197"/>
      <c r="V6" s="171"/>
      <c r="W6" s="172" t="s">
        <v>33</v>
      </c>
      <c r="X6" s="163" t="s">
        <v>34</v>
      </c>
      <c r="Y6" s="163" t="s">
        <v>35</v>
      </c>
      <c r="Z6" s="163" t="s">
        <v>36</v>
      </c>
      <c r="AA6" s="163" t="s">
        <v>37</v>
      </c>
      <c r="AB6" s="174" t="s">
        <v>38</v>
      </c>
      <c r="AC6" s="179"/>
      <c r="AD6" s="168"/>
      <c r="AE6" s="177"/>
      <c r="AF6" s="178"/>
      <c r="AG6" s="177"/>
      <c r="AH6" s="178"/>
      <c r="AI6" s="171"/>
      <c r="AJ6" s="171"/>
      <c r="AK6" s="171"/>
      <c r="AO6" s="4" t="e">
        <f>(NETWORKDAYS.INTL(#REF!,#REF!,1,[2]FESTIVOS!$B$4:B831)-1)</f>
        <v>#REF!</v>
      </c>
    </row>
    <row r="7" spans="1:144" ht="31.5" customHeight="1">
      <c r="B7" s="155"/>
      <c r="C7" s="157"/>
      <c r="D7" s="195"/>
      <c r="E7" s="171"/>
      <c r="F7" s="171"/>
      <c r="G7" s="173"/>
      <c r="H7" s="164"/>
      <c r="I7" s="164"/>
      <c r="J7" s="164"/>
      <c r="K7" s="164"/>
      <c r="L7" s="166"/>
      <c r="M7" s="193" t="s">
        <v>39</v>
      </c>
      <c r="N7" s="184" t="s">
        <v>40</v>
      </c>
      <c r="O7" s="193" t="s">
        <v>41</v>
      </c>
      <c r="P7" s="184" t="s">
        <v>42</v>
      </c>
      <c r="Q7" s="193" t="s">
        <v>41</v>
      </c>
      <c r="R7" s="184" t="s">
        <v>42</v>
      </c>
      <c r="S7" s="188"/>
      <c r="T7" s="171"/>
      <c r="U7" s="197"/>
      <c r="V7" s="171"/>
      <c r="W7" s="173"/>
      <c r="X7" s="164"/>
      <c r="Y7" s="164"/>
      <c r="Z7" s="164"/>
      <c r="AA7" s="164"/>
      <c r="AB7" s="180" t="s">
        <v>43</v>
      </c>
      <c r="AC7" s="182" t="s">
        <v>44</v>
      </c>
      <c r="AD7" s="184" t="s">
        <v>45</v>
      </c>
      <c r="AE7" s="185" t="s">
        <v>46</v>
      </c>
      <c r="AF7" s="185" t="s">
        <v>47</v>
      </c>
      <c r="AG7" s="185" t="s">
        <v>48</v>
      </c>
      <c r="AH7" s="185" t="s">
        <v>49</v>
      </c>
      <c r="AI7" s="171"/>
      <c r="AJ7" s="171"/>
      <c r="AK7" s="171"/>
    </row>
    <row r="8" spans="1:144" ht="59.25" customHeight="1">
      <c r="B8" s="155"/>
      <c r="C8" s="157"/>
      <c r="D8" s="195"/>
      <c r="E8" s="171"/>
      <c r="F8" s="171"/>
      <c r="G8" s="173"/>
      <c r="H8" s="164"/>
      <c r="I8" s="164"/>
      <c r="J8" s="164"/>
      <c r="K8" s="164"/>
      <c r="L8" s="166"/>
      <c r="M8" s="173"/>
      <c r="N8" s="166"/>
      <c r="O8" s="173"/>
      <c r="P8" s="166"/>
      <c r="Q8" s="173"/>
      <c r="R8" s="166"/>
      <c r="S8" s="189"/>
      <c r="T8" s="171"/>
      <c r="U8" s="197"/>
      <c r="V8" s="171"/>
      <c r="W8" s="173"/>
      <c r="X8" s="164"/>
      <c r="Y8" s="164"/>
      <c r="Z8" s="164"/>
      <c r="AA8" s="164"/>
      <c r="AB8" s="181"/>
      <c r="AC8" s="183"/>
      <c r="AD8" s="166"/>
      <c r="AE8" s="186"/>
      <c r="AF8" s="186"/>
      <c r="AG8" s="186"/>
      <c r="AH8" s="186"/>
      <c r="AI8" s="171"/>
      <c r="AJ8" s="171"/>
      <c r="AK8" s="171"/>
      <c r="AO8" s="5"/>
    </row>
    <row r="9" spans="1:144" ht="69" customHeight="1">
      <c r="A9" s="198" t="s">
        <v>123</v>
      </c>
      <c r="B9" s="199"/>
      <c r="C9" s="199"/>
      <c r="D9" s="199"/>
      <c r="E9" s="199"/>
      <c r="F9" s="199"/>
      <c r="G9" s="199"/>
      <c r="H9" s="199"/>
      <c r="I9" s="199"/>
      <c r="J9" s="199"/>
      <c r="K9" s="199"/>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200"/>
      <c r="AL9" s="86"/>
      <c r="AM9" s="86"/>
      <c r="AN9" s="86"/>
      <c r="AO9" s="86"/>
      <c r="AP9" s="86"/>
      <c r="AQ9" s="86"/>
      <c r="AR9" s="86"/>
    </row>
    <row r="10" spans="1:144" s="8" customFormat="1" ht="114.75" customHeight="1">
      <c r="A10" s="4">
        <v>1</v>
      </c>
      <c r="B10" s="87" t="s">
        <v>124</v>
      </c>
      <c r="C10" s="88">
        <v>44957</v>
      </c>
      <c r="D10" s="10" t="s">
        <v>125</v>
      </c>
      <c r="E10" s="10">
        <v>315247892</v>
      </c>
      <c r="F10" s="10" t="s">
        <v>126</v>
      </c>
      <c r="G10" s="10"/>
      <c r="H10" s="10"/>
      <c r="I10" s="10"/>
      <c r="J10" s="10">
        <v>1</v>
      </c>
      <c r="K10" s="10"/>
      <c r="L10" s="10"/>
      <c r="M10" s="10"/>
      <c r="N10" s="10"/>
      <c r="O10" s="10"/>
      <c r="P10" s="10"/>
      <c r="Q10" s="10"/>
      <c r="R10" s="10"/>
      <c r="S10" s="89" t="s">
        <v>127</v>
      </c>
      <c r="T10" s="10" t="s">
        <v>56</v>
      </c>
      <c r="U10" s="10" t="s">
        <v>128</v>
      </c>
      <c r="V10" s="10" t="s">
        <v>129</v>
      </c>
      <c r="W10" s="10"/>
      <c r="X10" s="10"/>
      <c r="Y10" s="10"/>
      <c r="Z10" s="10"/>
      <c r="AA10" s="10"/>
      <c r="AB10" s="10"/>
      <c r="AC10" s="10"/>
      <c r="AD10" s="10"/>
      <c r="AE10" s="10">
        <v>1</v>
      </c>
      <c r="AF10" s="10"/>
      <c r="AG10" s="10">
        <v>1</v>
      </c>
      <c r="AH10" s="10"/>
      <c r="AI10" s="87" t="s">
        <v>130</v>
      </c>
      <c r="AJ10" s="88">
        <v>44973</v>
      </c>
      <c r="AK10" s="90"/>
      <c r="AL10" s="91"/>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2"/>
      <c r="EG10" s="92"/>
      <c r="EH10" s="92"/>
      <c r="EI10" s="92"/>
      <c r="EJ10" s="92"/>
      <c r="EK10" s="92"/>
      <c r="EL10" s="92"/>
      <c r="EM10" s="92"/>
      <c r="EN10" s="92"/>
    </row>
    <row r="11" spans="1:144" s="8" customFormat="1" ht="49.5" customHeight="1">
      <c r="A11" s="4">
        <v>2</v>
      </c>
      <c r="B11" s="87" t="s">
        <v>131</v>
      </c>
      <c r="C11" s="88">
        <v>44956</v>
      </c>
      <c r="D11" s="10" t="s">
        <v>132</v>
      </c>
      <c r="E11" s="10">
        <v>315247892</v>
      </c>
      <c r="F11" s="10" t="s">
        <v>133</v>
      </c>
      <c r="G11" s="10"/>
      <c r="H11" s="10"/>
      <c r="I11" s="10"/>
      <c r="J11" s="10">
        <v>1</v>
      </c>
      <c r="K11" s="10"/>
      <c r="L11" s="10"/>
      <c r="M11" s="10"/>
      <c r="N11" s="10"/>
      <c r="O11" s="10"/>
      <c r="P11" s="10"/>
      <c r="Q11" s="10"/>
      <c r="R11" s="10"/>
      <c r="S11" s="89" t="s">
        <v>134</v>
      </c>
      <c r="T11" s="10" t="s">
        <v>56</v>
      </c>
      <c r="U11" s="10" t="s">
        <v>135</v>
      </c>
      <c r="V11" s="10" t="s">
        <v>136</v>
      </c>
      <c r="W11" s="10">
        <v>1</v>
      </c>
      <c r="X11" s="10"/>
      <c r="Y11" s="10"/>
      <c r="Z11" s="10"/>
      <c r="AA11" s="10"/>
      <c r="AB11" s="10"/>
      <c r="AC11" s="10"/>
      <c r="AD11" s="10"/>
      <c r="AE11" s="10">
        <v>1</v>
      </c>
      <c r="AF11" s="10"/>
      <c r="AG11" s="10">
        <v>1</v>
      </c>
      <c r="AH11" s="10"/>
      <c r="AI11" s="87" t="s">
        <v>137</v>
      </c>
      <c r="AJ11" s="88">
        <v>44958</v>
      </c>
      <c r="AK11" s="93">
        <f>(NETWORKDAYS.INTL(C11,AJ11,1,[3]FESTIVOS!$B$4:B948)-1)</f>
        <v>2</v>
      </c>
      <c r="AL11" s="91"/>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92"/>
      <c r="CO11" s="92"/>
      <c r="CP11" s="92"/>
      <c r="CQ11" s="92"/>
      <c r="CR11" s="92"/>
      <c r="CS11" s="92"/>
      <c r="CT11" s="92"/>
      <c r="CU11" s="92"/>
      <c r="CV11" s="92"/>
      <c r="CW11" s="92"/>
      <c r="CX11" s="92"/>
      <c r="CY11" s="92"/>
      <c r="CZ11" s="92"/>
      <c r="DA11" s="92"/>
      <c r="DB11" s="92"/>
      <c r="DC11" s="92"/>
      <c r="DD11" s="92"/>
      <c r="DE11" s="92"/>
      <c r="DF11" s="92"/>
      <c r="DG11" s="92"/>
      <c r="DH11" s="92"/>
      <c r="DI11" s="92"/>
      <c r="DJ11" s="92"/>
      <c r="DK11" s="92"/>
      <c r="DL11" s="92"/>
      <c r="DM11" s="92"/>
      <c r="DN11" s="92"/>
      <c r="DO11" s="92"/>
      <c r="DP11" s="92"/>
      <c r="DQ11" s="92"/>
      <c r="DR11" s="92"/>
      <c r="DS11" s="92"/>
      <c r="DT11" s="92"/>
      <c r="DU11" s="92"/>
      <c r="DV11" s="92"/>
      <c r="DW11" s="92"/>
      <c r="DX11" s="92"/>
      <c r="DY11" s="92"/>
      <c r="DZ11" s="92"/>
      <c r="EA11" s="92"/>
      <c r="EB11" s="92"/>
      <c r="EC11" s="92"/>
      <c r="ED11" s="92"/>
      <c r="EE11" s="92"/>
      <c r="EF11" s="92"/>
      <c r="EG11" s="92"/>
      <c r="EH11" s="92"/>
      <c r="EI11" s="92"/>
      <c r="EJ11" s="92"/>
      <c r="EK11" s="92"/>
      <c r="EL11" s="92"/>
      <c r="EM11" s="92"/>
      <c r="EN11" s="92"/>
    </row>
    <row r="12" spans="1:144" s="8" customFormat="1" ht="49.5" customHeight="1">
      <c r="A12" s="4">
        <v>3</v>
      </c>
      <c r="B12" s="87" t="s">
        <v>138</v>
      </c>
      <c r="C12" s="88">
        <v>44957</v>
      </c>
      <c r="D12" s="10" t="s">
        <v>139</v>
      </c>
      <c r="E12" s="10">
        <v>3154563278</v>
      </c>
      <c r="F12" s="10" t="s">
        <v>140</v>
      </c>
      <c r="G12" s="10"/>
      <c r="H12" s="10"/>
      <c r="I12" s="10"/>
      <c r="J12" s="10">
        <v>1</v>
      </c>
      <c r="K12" s="10"/>
      <c r="L12" s="10"/>
      <c r="M12" s="10"/>
      <c r="N12" s="10"/>
      <c r="O12" s="10"/>
      <c r="P12" s="10"/>
      <c r="Q12" s="10"/>
      <c r="R12" s="10"/>
      <c r="S12" s="89" t="s">
        <v>141</v>
      </c>
      <c r="T12" s="10" t="s">
        <v>56</v>
      </c>
      <c r="U12" s="10" t="s">
        <v>142</v>
      </c>
      <c r="V12" s="10" t="s">
        <v>65</v>
      </c>
      <c r="W12" s="10">
        <v>1</v>
      </c>
      <c r="X12" s="10"/>
      <c r="Y12" s="10"/>
      <c r="Z12" s="10"/>
      <c r="AA12" s="10"/>
      <c r="AB12" s="10"/>
      <c r="AC12" s="10"/>
      <c r="AD12" s="10">
        <v>1</v>
      </c>
      <c r="AE12" s="10">
        <v>1</v>
      </c>
      <c r="AF12" s="10"/>
      <c r="AG12" s="10">
        <v>1</v>
      </c>
      <c r="AH12" s="10"/>
      <c r="AI12" s="87" t="s">
        <v>143</v>
      </c>
      <c r="AJ12" s="88">
        <v>44965</v>
      </c>
      <c r="AK12" s="93">
        <f>(NETWORKDAYS.INTL(C12,AJ12,1,[3]FESTIVOS!$B$4:B947)-1)</f>
        <v>6</v>
      </c>
      <c r="AL12" s="91"/>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c r="CK12" s="92"/>
      <c r="CL12" s="92"/>
      <c r="CM12" s="92"/>
      <c r="CN12" s="92"/>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2"/>
      <c r="EG12" s="92"/>
      <c r="EH12" s="92"/>
      <c r="EI12" s="92"/>
      <c r="EJ12" s="92"/>
      <c r="EK12" s="92"/>
      <c r="EL12" s="92"/>
      <c r="EM12" s="92"/>
      <c r="EN12" s="92"/>
    </row>
    <row r="13" spans="1:144" s="8" customFormat="1" ht="73.5" customHeight="1">
      <c r="A13" s="4">
        <v>4</v>
      </c>
      <c r="B13" s="87" t="s">
        <v>144</v>
      </c>
      <c r="C13" s="88">
        <v>44957</v>
      </c>
      <c r="D13" s="10" t="s">
        <v>145</v>
      </c>
      <c r="E13" s="10">
        <v>32145156746</v>
      </c>
      <c r="F13" s="10" t="s">
        <v>146</v>
      </c>
      <c r="G13" s="10"/>
      <c r="H13" s="10"/>
      <c r="I13" s="10"/>
      <c r="J13" s="10">
        <v>1</v>
      </c>
      <c r="K13" s="10"/>
      <c r="L13" s="10"/>
      <c r="M13" s="10"/>
      <c r="N13" s="10"/>
      <c r="O13" s="10"/>
      <c r="P13" s="10"/>
      <c r="Q13" s="10"/>
      <c r="R13" s="10"/>
      <c r="S13" s="89" t="s">
        <v>147</v>
      </c>
      <c r="T13" s="10" t="s">
        <v>56</v>
      </c>
      <c r="U13" s="10" t="s">
        <v>142</v>
      </c>
      <c r="V13" s="10" t="s">
        <v>65</v>
      </c>
      <c r="W13" s="10">
        <v>1</v>
      </c>
      <c r="X13" s="10"/>
      <c r="Y13" s="10"/>
      <c r="Z13" s="10"/>
      <c r="AA13" s="10"/>
      <c r="AB13" s="10"/>
      <c r="AC13" s="10"/>
      <c r="AD13" s="10">
        <v>1</v>
      </c>
      <c r="AE13" s="10">
        <v>1</v>
      </c>
      <c r="AF13" s="10"/>
      <c r="AG13" s="10">
        <v>1</v>
      </c>
      <c r="AH13" s="10"/>
      <c r="AI13" s="87" t="s">
        <v>148</v>
      </c>
      <c r="AJ13" s="88">
        <v>44958</v>
      </c>
      <c r="AK13" s="93">
        <f>(NETWORKDAYS.INTL(C13,AJ13,1,[3]FESTIVOS!$B$4:B948)-1)</f>
        <v>1</v>
      </c>
      <c r="AL13" s="91"/>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2"/>
      <c r="CH13" s="92"/>
      <c r="CI13" s="92"/>
      <c r="CJ13" s="92"/>
      <c r="CK13" s="92"/>
      <c r="CL13" s="92"/>
      <c r="CM13" s="92"/>
      <c r="CN13" s="92"/>
      <c r="CO13" s="92"/>
      <c r="CP13" s="92"/>
      <c r="CQ13" s="92"/>
      <c r="CR13" s="92"/>
      <c r="CS13" s="92"/>
      <c r="CT13" s="92"/>
      <c r="CU13" s="92"/>
      <c r="CV13" s="92"/>
      <c r="CW13" s="92"/>
      <c r="CX13" s="92"/>
      <c r="CY13" s="92"/>
      <c r="CZ13" s="92"/>
      <c r="DA13" s="92"/>
      <c r="DB13" s="92"/>
      <c r="DC13" s="92"/>
      <c r="DD13" s="92"/>
      <c r="DE13" s="92"/>
      <c r="DF13" s="92"/>
      <c r="DG13" s="92"/>
      <c r="DH13" s="92"/>
      <c r="DI13" s="92"/>
      <c r="DJ13" s="92"/>
      <c r="DK13" s="92"/>
      <c r="DL13" s="92"/>
      <c r="DM13" s="92"/>
      <c r="DN13" s="92"/>
      <c r="DO13" s="92"/>
      <c r="DP13" s="92"/>
      <c r="DQ13" s="92"/>
      <c r="DR13" s="92"/>
      <c r="DS13" s="92"/>
      <c r="DT13" s="92"/>
      <c r="DU13" s="92"/>
      <c r="DV13" s="92"/>
      <c r="DW13" s="92"/>
      <c r="DX13" s="92"/>
      <c r="DY13" s="92"/>
      <c r="DZ13" s="92"/>
      <c r="EA13" s="92"/>
      <c r="EB13" s="92"/>
      <c r="EC13" s="92"/>
      <c r="ED13" s="92"/>
      <c r="EE13" s="92"/>
      <c r="EF13" s="92"/>
      <c r="EG13" s="92"/>
      <c r="EH13" s="92"/>
      <c r="EI13" s="92"/>
      <c r="EJ13" s="92"/>
      <c r="EK13" s="92"/>
      <c r="EL13" s="92"/>
      <c r="EM13" s="92"/>
      <c r="EN13" s="92"/>
    </row>
    <row r="14" spans="1:144" s="8" customFormat="1" ht="73.5" customHeight="1">
      <c r="A14" s="4">
        <v>5</v>
      </c>
      <c r="B14" s="17" t="s">
        <v>149</v>
      </c>
      <c r="C14" s="94">
        <v>44956</v>
      </c>
      <c r="D14" s="8" t="s">
        <v>150</v>
      </c>
      <c r="E14" s="8">
        <v>37803372</v>
      </c>
      <c r="F14" s="10" t="s">
        <v>151</v>
      </c>
      <c r="H14" s="8">
        <v>1</v>
      </c>
      <c r="S14" s="10" t="s">
        <v>152</v>
      </c>
      <c r="T14" s="8" t="s">
        <v>56</v>
      </c>
      <c r="U14" s="10" t="s">
        <v>153</v>
      </c>
      <c r="V14" s="10" t="s">
        <v>58</v>
      </c>
      <c r="W14" s="8">
        <v>1</v>
      </c>
      <c r="AD14" s="8">
        <v>1</v>
      </c>
      <c r="AE14" s="8">
        <v>1</v>
      </c>
      <c r="AG14" s="8">
        <v>1</v>
      </c>
      <c r="AI14" s="17" t="s">
        <v>154</v>
      </c>
      <c r="AJ14" s="9">
        <v>44973</v>
      </c>
      <c r="AK14" s="4">
        <f>(NETWORKDAYS.INTL(C14,AJ14,1,[3]FESTIVOS!$B$4:B949)-1)</f>
        <v>13</v>
      </c>
      <c r="AL14" s="95"/>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row>
    <row r="15" spans="1:144" s="8" customFormat="1" ht="49.5" customHeight="1">
      <c r="A15" s="4">
        <v>6</v>
      </c>
      <c r="B15" s="17" t="s">
        <v>155</v>
      </c>
      <c r="C15" s="94">
        <v>44957</v>
      </c>
      <c r="D15" s="8" t="s">
        <v>156</v>
      </c>
      <c r="E15" s="8">
        <v>3188895882</v>
      </c>
      <c r="F15" s="10" t="s">
        <v>157</v>
      </c>
      <c r="H15" s="8">
        <v>1</v>
      </c>
      <c r="S15" s="10" t="s">
        <v>158</v>
      </c>
      <c r="T15" s="8" t="s">
        <v>56</v>
      </c>
      <c r="U15" s="10" t="s">
        <v>159</v>
      </c>
      <c r="V15" s="10" t="s">
        <v>58</v>
      </c>
      <c r="W15" s="8">
        <v>1</v>
      </c>
      <c r="AD15" s="8">
        <v>1</v>
      </c>
      <c r="AE15" s="8">
        <v>1</v>
      </c>
      <c r="AG15" s="8">
        <v>1</v>
      </c>
      <c r="AI15" s="17" t="s">
        <v>160</v>
      </c>
      <c r="AJ15" s="9">
        <v>44963</v>
      </c>
      <c r="AK15" s="4">
        <f>(NETWORKDAYS.INTL(C15,AJ15,1,[3]FESTIVOS!$B$4:B938)-1)</f>
        <v>4</v>
      </c>
      <c r="AL15" s="95"/>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2"/>
      <c r="CD15" s="92"/>
      <c r="CE15" s="92"/>
      <c r="CF15" s="92"/>
      <c r="CG15" s="92"/>
      <c r="CH15" s="92"/>
      <c r="CI15" s="92"/>
      <c r="CJ15" s="92"/>
      <c r="CK15" s="92"/>
      <c r="CL15" s="92"/>
      <c r="CM15" s="92"/>
      <c r="CN15" s="92"/>
      <c r="CO15" s="92"/>
      <c r="CP15" s="92"/>
      <c r="CQ15" s="92"/>
      <c r="CR15" s="92"/>
      <c r="CS15" s="92"/>
      <c r="CT15" s="92"/>
      <c r="CU15" s="92"/>
      <c r="CV15" s="92"/>
      <c r="CW15" s="92"/>
      <c r="CX15" s="92"/>
      <c r="CY15" s="92"/>
      <c r="CZ15" s="92"/>
      <c r="DA15" s="92"/>
      <c r="DB15" s="92"/>
      <c r="DC15" s="92"/>
      <c r="DD15" s="92"/>
      <c r="DE15" s="92"/>
      <c r="DF15" s="92"/>
      <c r="DG15" s="92"/>
      <c r="DH15" s="92"/>
      <c r="DI15" s="92"/>
      <c r="DJ15" s="92"/>
      <c r="DK15" s="92"/>
      <c r="DL15" s="92"/>
      <c r="DM15" s="92"/>
      <c r="DN15" s="92"/>
      <c r="DO15" s="92"/>
      <c r="DP15" s="92"/>
      <c r="DQ15" s="92"/>
      <c r="DR15" s="92"/>
      <c r="DS15" s="92"/>
      <c r="DT15" s="92"/>
      <c r="DU15" s="92"/>
      <c r="DV15" s="92"/>
      <c r="DW15" s="92"/>
      <c r="DX15" s="92"/>
      <c r="DY15" s="92"/>
      <c r="DZ15" s="92"/>
      <c r="EA15" s="92"/>
      <c r="EB15" s="92"/>
      <c r="EC15" s="92"/>
      <c r="ED15" s="92"/>
      <c r="EE15" s="92"/>
      <c r="EF15" s="92"/>
      <c r="EG15" s="92"/>
      <c r="EH15" s="92"/>
      <c r="EI15" s="92"/>
      <c r="EJ15" s="92"/>
      <c r="EK15" s="92"/>
      <c r="EL15" s="92"/>
      <c r="EM15" s="92"/>
      <c r="EN15" s="92"/>
    </row>
    <row r="16" spans="1:144">
      <c r="B16"/>
      <c r="C16"/>
    </row>
    <row r="17" spans="2:3">
      <c r="B17"/>
      <c r="C17"/>
    </row>
    <row r="18" spans="2:3">
      <c r="B18"/>
      <c r="C18"/>
    </row>
    <row r="19" spans="2:3">
      <c r="B19"/>
      <c r="C19"/>
    </row>
    <row r="20" spans="2:3">
      <c r="B20"/>
      <c r="C20"/>
    </row>
    <row r="21" spans="2:3">
      <c r="B21"/>
      <c r="C21"/>
    </row>
    <row r="22" spans="2:3">
      <c r="B22"/>
      <c r="C22"/>
    </row>
    <row r="23" spans="2:3">
      <c r="B23"/>
      <c r="C23"/>
    </row>
    <row r="24" spans="2:3">
      <c r="B24"/>
      <c r="C24"/>
    </row>
    <row r="25" spans="2:3">
      <c r="B25"/>
      <c r="C25"/>
    </row>
    <row r="26" spans="2:3">
      <c r="B26"/>
      <c r="C26"/>
    </row>
    <row r="27" spans="2:3">
      <c r="B27"/>
      <c r="C27"/>
    </row>
    <row r="28" spans="2:3">
      <c r="B28"/>
      <c r="C28"/>
    </row>
    <row r="29" spans="2:3">
      <c r="B29"/>
      <c r="C29"/>
    </row>
    <row r="30" spans="2:3">
      <c r="B30"/>
      <c r="C30"/>
    </row>
    <row r="31" spans="2:3">
      <c r="B31"/>
      <c r="C31"/>
    </row>
    <row r="32" spans="2:3">
      <c r="B32"/>
      <c r="C32"/>
    </row>
    <row r="33" spans="2:3">
      <c r="B33"/>
      <c r="C33"/>
    </row>
    <row r="34" spans="2:3">
      <c r="B34"/>
      <c r="C34"/>
    </row>
    <row r="35" spans="2:3">
      <c r="B35"/>
      <c r="C35"/>
    </row>
    <row r="36" spans="2:3">
      <c r="B36"/>
      <c r="C36"/>
    </row>
    <row r="37" spans="2:3">
      <c r="B37"/>
      <c r="C37"/>
    </row>
    <row r="38" spans="2:3">
      <c r="B38"/>
      <c r="C38"/>
    </row>
    <row r="39" spans="2:3">
      <c r="B39"/>
      <c r="C39"/>
    </row>
    <row r="40" spans="2:3">
      <c r="B40"/>
      <c r="C40"/>
    </row>
    <row r="41" spans="2:3">
      <c r="B41"/>
      <c r="C41"/>
    </row>
    <row r="42" spans="2:3">
      <c r="B42"/>
      <c r="C42"/>
    </row>
    <row r="43" spans="2:3">
      <c r="B43"/>
      <c r="C43"/>
    </row>
    <row r="44" spans="2:3">
      <c r="B44"/>
      <c r="C44"/>
    </row>
    <row r="45" spans="2:3">
      <c r="B45"/>
      <c r="C45"/>
    </row>
    <row r="46" spans="2:3">
      <c r="B46"/>
      <c r="C46"/>
    </row>
    <row r="47" spans="2:3">
      <c r="B47"/>
      <c r="C47"/>
    </row>
    <row r="48" spans="2:3">
      <c r="B48"/>
      <c r="C48"/>
    </row>
    <row r="49" spans="2:3">
      <c r="B49"/>
      <c r="C49"/>
    </row>
    <row r="50" spans="2:3">
      <c r="B50"/>
      <c r="C50"/>
    </row>
    <row r="51" spans="2:3">
      <c r="B51"/>
      <c r="C51"/>
    </row>
    <row r="52" spans="2:3">
      <c r="B52"/>
      <c r="C52"/>
    </row>
    <row r="53" spans="2:3">
      <c r="B53"/>
      <c r="C53"/>
    </row>
    <row r="54" spans="2:3">
      <c r="B54"/>
      <c r="C54"/>
    </row>
    <row r="55" spans="2:3">
      <c r="B55"/>
      <c r="C55"/>
    </row>
    <row r="56" spans="2:3">
      <c r="B56"/>
      <c r="C56"/>
    </row>
    <row r="57" spans="2:3">
      <c r="B57"/>
      <c r="C57"/>
    </row>
    <row r="58" spans="2:3">
      <c r="B58"/>
      <c r="C58"/>
    </row>
    <row r="59" spans="2:3">
      <c r="B59"/>
      <c r="C59"/>
    </row>
    <row r="60" spans="2:3">
      <c r="B60"/>
      <c r="C60"/>
    </row>
    <row r="61" spans="2:3">
      <c r="B61"/>
      <c r="C61"/>
    </row>
    <row r="62" spans="2:3">
      <c r="B62"/>
      <c r="C62"/>
    </row>
    <row r="63" spans="2:3">
      <c r="B63"/>
      <c r="C63"/>
    </row>
    <row r="64" spans="2:3">
      <c r="B64"/>
      <c r="C64"/>
    </row>
    <row r="65" spans="2:3">
      <c r="B65"/>
      <c r="C65"/>
    </row>
    <row r="66" spans="2:3">
      <c r="B66"/>
      <c r="C66"/>
    </row>
    <row r="67" spans="2:3">
      <c r="B67"/>
      <c r="C67"/>
    </row>
    <row r="68" spans="2:3">
      <c r="B68"/>
      <c r="C68"/>
    </row>
    <row r="69" spans="2:3">
      <c r="B69"/>
      <c r="C69"/>
    </row>
    <row r="70" spans="2:3">
      <c r="B70"/>
      <c r="C70"/>
    </row>
    <row r="71" spans="2:3">
      <c r="B71"/>
      <c r="C71"/>
    </row>
    <row r="72" spans="2:3">
      <c r="B72"/>
      <c r="C72"/>
    </row>
    <row r="73" spans="2:3">
      <c r="B73"/>
      <c r="C73"/>
    </row>
    <row r="74" spans="2:3">
      <c r="B74"/>
      <c r="C74"/>
    </row>
    <row r="75" spans="2:3">
      <c r="B75"/>
      <c r="C75"/>
    </row>
    <row r="76" spans="2:3">
      <c r="B76"/>
      <c r="C76"/>
    </row>
    <row r="77" spans="2:3">
      <c r="B77"/>
      <c r="C77"/>
    </row>
    <row r="78" spans="2:3">
      <c r="B78"/>
      <c r="C78"/>
    </row>
    <row r="79" spans="2:3">
      <c r="B79"/>
      <c r="C79"/>
    </row>
    <row r="80" spans="2:3">
      <c r="B80"/>
      <c r="C80"/>
    </row>
    <row r="81" spans="2:3">
      <c r="B81"/>
      <c r="C81"/>
    </row>
    <row r="82" spans="2:3">
      <c r="B82"/>
      <c r="C82"/>
    </row>
    <row r="83" spans="2:3">
      <c r="B83"/>
      <c r="C83"/>
    </row>
    <row r="84" spans="2:3">
      <c r="B84"/>
      <c r="C84"/>
    </row>
    <row r="85" spans="2:3">
      <c r="B85"/>
      <c r="C85"/>
    </row>
    <row r="86" spans="2:3">
      <c r="B86"/>
      <c r="C86"/>
    </row>
    <row r="87" spans="2:3">
      <c r="B87"/>
      <c r="C87"/>
    </row>
    <row r="88" spans="2:3">
      <c r="B88"/>
      <c r="C88"/>
    </row>
    <row r="89" spans="2:3">
      <c r="B89"/>
      <c r="C89"/>
    </row>
    <row r="90" spans="2:3">
      <c r="B90"/>
      <c r="C90"/>
    </row>
    <row r="91" spans="2:3">
      <c r="B91"/>
      <c r="C91"/>
    </row>
    <row r="92" spans="2:3">
      <c r="B92"/>
      <c r="C92"/>
    </row>
    <row r="93" spans="2:3">
      <c r="B93"/>
      <c r="C93"/>
    </row>
    <row r="94" spans="2:3">
      <c r="B94"/>
      <c r="C94"/>
    </row>
    <row r="95" spans="2:3">
      <c r="B95"/>
      <c r="C95"/>
    </row>
    <row r="96" spans="2:3">
      <c r="B96"/>
      <c r="C96"/>
    </row>
    <row r="97" spans="2:3">
      <c r="B97"/>
      <c r="C97"/>
    </row>
    <row r="98" spans="2:3">
      <c r="B98"/>
      <c r="C98"/>
    </row>
    <row r="99" spans="2:3">
      <c r="B99"/>
      <c r="C99"/>
    </row>
    <row r="100" spans="2:3">
      <c r="B100"/>
      <c r="C100"/>
    </row>
    <row r="101" spans="2:3">
      <c r="B101"/>
      <c r="C101"/>
    </row>
    <row r="102" spans="2:3">
      <c r="B102"/>
      <c r="C102"/>
    </row>
    <row r="103" spans="2:3">
      <c r="B103"/>
      <c r="C103"/>
    </row>
    <row r="104" spans="2:3">
      <c r="B104"/>
      <c r="C104"/>
    </row>
    <row r="105" spans="2:3">
      <c r="B105"/>
      <c r="C105"/>
    </row>
    <row r="106" spans="2:3">
      <c r="B106"/>
      <c r="C106"/>
    </row>
    <row r="107" spans="2:3">
      <c r="B107"/>
      <c r="C107"/>
    </row>
    <row r="108" spans="2:3">
      <c r="B108"/>
      <c r="C108"/>
    </row>
    <row r="109" spans="2:3">
      <c r="B109"/>
      <c r="C109"/>
    </row>
    <row r="110" spans="2:3">
      <c r="B110"/>
      <c r="C110"/>
    </row>
    <row r="111" spans="2:3">
      <c r="B111"/>
      <c r="C111"/>
    </row>
    <row r="112" spans="2:3">
      <c r="B112"/>
      <c r="C112"/>
    </row>
    <row r="113" spans="2:3">
      <c r="B113"/>
      <c r="C113"/>
    </row>
    <row r="114" spans="2:3">
      <c r="B114"/>
      <c r="C114"/>
    </row>
    <row r="115" spans="2:3">
      <c r="B115"/>
      <c r="C115"/>
    </row>
    <row r="116" spans="2:3">
      <c r="B116"/>
      <c r="C116"/>
    </row>
    <row r="117" spans="2:3">
      <c r="B117"/>
      <c r="C117"/>
    </row>
    <row r="118" spans="2:3">
      <c r="B118"/>
      <c r="C118"/>
    </row>
    <row r="119" spans="2:3">
      <c r="B119"/>
      <c r="C119"/>
    </row>
    <row r="120" spans="2:3">
      <c r="B120"/>
      <c r="C120"/>
    </row>
    <row r="121" spans="2:3">
      <c r="B121"/>
      <c r="C121"/>
    </row>
    <row r="122" spans="2:3">
      <c r="B122"/>
      <c r="C122"/>
    </row>
    <row r="123" spans="2:3">
      <c r="B123"/>
      <c r="C123"/>
    </row>
    <row r="124" spans="2:3">
      <c r="B124"/>
      <c r="C124"/>
    </row>
    <row r="125" spans="2:3">
      <c r="B125"/>
      <c r="C125"/>
    </row>
    <row r="126" spans="2:3">
      <c r="B126"/>
      <c r="C126"/>
    </row>
    <row r="127" spans="2:3">
      <c r="B127"/>
      <c r="C127"/>
    </row>
    <row r="128" spans="2:3">
      <c r="B128"/>
      <c r="C128"/>
    </row>
    <row r="129" spans="2:3">
      <c r="B129"/>
      <c r="C129"/>
    </row>
    <row r="130" spans="2:3">
      <c r="B130"/>
      <c r="C130"/>
    </row>
    <row r="131" spans="2:3">
      <c r="B131"/>
      <c r="C131"/>
    </row>
    <row r="132" spans="2:3">
      <c r="B132"/>
      <c r="C132"/>
    </row>
    <row r="133" spans="2:3">
      <c r="B133"/>
      <c r="C133"/>
    </row>
    <row r="134" spans="2:3">
      <c r="B134"/>
      <c r="C134"/>
    </row>
    <row r="135" spans="2:3">
      <c r="B135"/>
      <c r="C135"/>
    </row>
    <row r="136" spans="2:3">
      <c r="B136"/>
      <c r="C136"/>
    </row>
    <row r="137" spans="2:3">
      <c r="B137"/>
      <c r="C137"/>
    </row>
    <row r="138" spans="2:3">
      <c r="B138"/>
      <c r="C138"/>
    </row>
    <row r="139" spans="2:3">
      <c r="B139"/>
      <c r="C139"/>
    </row>
    <row r="140" spans="2:3">
      <c r="B140"/>
      <c r="C140"/>
    </row>
    <row r="141" spans="2:3">
      <c r="B141"/>
      <c r="C141"/>
    </row>
    <row r="142" spans="2:3">
      <c r="B142"/>
      <c r="C142"/>
    </row>
    <row r="143" spans="2:3">
      <c r="B143"/>
      <c r="C143"/>
    </row>
    <row r="144" spans="2:3">
      <c r="B144"/>
      <c r="C144"/>
    </row>
    <row r="145" spans="2:3">
      <c r="B145"/>
      <c r="C145"/>
    </row>
    <row r="146" spans="2:3">
      <c r="B146"/>
      <c r="C146"/>
    </row>
    <row r="147" spans="2:3">
      <c r="B147"/>
      <c r="C147"/>
    </row>
    <row r="148" spans="2:3">
      <c r="B148"/>
      <c r="C148"/>
    </row>
    <row r="149" spans="2:3">
      <c r="B149"/>
      <c r="C149"/>
    </row>
    <row r="150" spans="2:3">
      <c r="B150"/>
      <c r="C150"/>
    </row>
    <row r="151" spans="2:3">
      <c r="B151"/>
      <c r="C151"/>
    </row>
    <row r="152" spans="2:3">
      <c r="B152"/>
      <c r="C152"/>
    </row>
    <row r="153" spans="2:3">
      <c r="B153"/>
      <c r="C153"/>
    </row>
    <row r="154" spans="2:3">
      <c r="B154"/>
      <c r="C154"/>
    </row>
    <row r="155" spans="2:3">
      <c r="B155"/>
      <c r="C155"/>
    </row>
    <row r="156" spans="2:3">
      <c r="B156"/>
      <c r="C156"/>
    </row>
    <row r="157" spans="2:3">
      <c r="B157"/>
      <c r="C157"/>
    </row>
    <row r="158" spans="2:3">
      <c r="B158"/>
      <c r="C158"/>
    </row>
    <row r="159" spans="2:3">
      <c r="B159"/>
      <c r="C159"/>
    </row>
    <row r="160" spans="2:3">
      <c r="B160"/>
      <c r="C160"/>
    </row>
    <row r="161" spans="2:3">
      <c r="B161"/>
      <c r="C161"/>
    </row>
    <row r="162" spans="2:3">
      <c r="B162"/>
      <c r="C162"/>
    </row>
    <row r="163" spans="2:3">
      <c r="B163"/>
      <c r="C163"/>
    </row>
    <row r="164" spans="2:3">
      <c r="B164"/>
      <c r="C164"/>
    </row>
    <row r="165" spans="2:3">
      <c r="B165"/>
      <c r="C165"/>
    </row>
    <row r="166" spans="2:3">
      <c r="B166"/>
      <c r="C166"/>
    </row>
    <row r="167" spans="2:3">
      <c r="B167"/>
      <c r="C167"/>
    </row>
    <row r="168" spans="2:3">
      <c r="B168"/>
      <c r="C168"/>
    </row>
    <row r="169" spans="2:3">
      <c r="B169"/>
      <c r="C169"/>
    </row>
    <row r="170" spans="2:3">
      <c r="B170"/>
      <c r="C170"/>
    </row>
    <row r="171" spans="2:3">
      <c r="B171"/>
      <c r="C171"/>
    </row>
    <row r="172" spans="2:3">
      <c r="B172"/>
      <c r="C172"/>
    </row>
    <row r="173" spans="2:3">
      <c r="B173"/>
      <c r="C173"/>
    </row>
    <row r="174" spans="2:3">
      <c r="B174"/>
      <c r="C174"/>
    </row>
    <row r="175" spans="2:3">
      <c r="B175"/>
      <c r="C175"/>
    </row>
    <row r="176" spans="2:3">
      <c r="B176"/>
      <c r="C176"/>
    </row>
    <row r="177" spans="2:3">
      <c r="B177"/>
      <c r="C177"/>
    </row>
    <row r="178" spans="2:3">
      <c r="B178"/>
      <c r="C178"/>
    </row>
    <row r="179" spans="2:3">
      <c r="B179"/>
      <c r="C179"/>
    </row>
    <row r="180" spans="2:3">
      <c r="B180"/>
      <c r="C180"/>
    </row>
    <row r="181" spans="2:3">
      <c r="B181"/>
      <c r="C181"/>
    </row>
    <row r="182" spans="2:3">
      <c r="B182"/>
      <c r="C182"/>
    </row>
    <row r="183" spans="2:3">
      <c r="B183"/>
      <c r="C183"/>
    </row>
    <row r="184" spans="2:3">
      <c r="B184"/>
      <c r="C184"/>
    </row>
    <row r="185" spans="2:3">
      <c r="B185"/>
      <c r="C185"/>
    </row>
    <row r="186" spans="2:3">
      <c r="B186"/>
      <c r="C186"/>
    </row>
    <row r="187" spans="2:3">
      <c r="B187"/>
      <c r="C187"/>
    </row>
    <row r="188" spans="2:3">
      <c r="B188"/>
      <c r="C188"/>
    </row>
    <row r="189" spans="2:3">
      <c r="B189"/>
      <c r="C189"/>
    </row>
    <row r="190" spans="2:3">
      <c r="B190"/>
      <c r="C190"/>
    </row>
    <row r="191" spans="2:3">
      <c r="B191"/>
      <c r="C191"/>
    </row>
    <row r="192" spans="2:3">
      <c r="B192"/>
      <c r="C192"/>
    </row>
    <row r="193" spans="2:3">
      <c r="B193"/>
      <c r="C193"/>
    </row>
    <row r="194" spans="2:3">
      <c r="B194"/>
      <c r="C194"/>
    </row>
    <row r="195" spans="2:3">
      <c r="B195"/>
      <c r="C195"/>
    </row>
    <row r="196" spans="2:3">
      <c r="B196"/>
      <c r="C196"/>
    </row>
    <row r="197" spans="2:3">
      <c r="B197"/>
      <c r="C197"/>
    </row>
    <row r="198" spans="2:3">
      <c r="B198"/>
      <c r="C198"/>
    </row>
    <row r="199" spans="2:3">
      <c r="B199"/>
      <c r="C199"/>
    </row>
    <row r="200" spans="2:3">
      <c r="B200"/>
      <c r="C200"/>
    </row>
    <row r="201" spans="2:3">
      <c r="B201"/>
      <c r="C201"/>
    </row>
    <row r="202" spans="2:3">
      <c r="B202"/>
      <c r="C202"/>
    </row>
    <row r="203" spans="2:3">
      <c r="B203"/>
      <c r="C203"/>
    </row>
    <row r="204" spans="2:3">
      <c r="B204"/>
      <c r="C204"/>
    </row>
    <row r="205" spans="2:3">
      <c r="B205"/>
      <c r="C205"/>
    </row>
    <row r="206" spans="2:3">
      <c r="B206"/>
      <c r="C206"/>
    </row>
    <row r="207" spans="2:3">
      <c r="B207"/>
      <c r="C207"/>
    </row>
    <row r="208" spans="2:3">
      <c r="B208"/>
      <c r="C208"/>
    </row>
    <row r="209" spans="2:3">
      <c r="B209"/>
      <c r="C209"/>
    </row>
    <row r="210" spans="2:3">
      <c r="B210"/>
      <c r="C210"/>
    </row>
    <row r="211" spans="2:3">
      <c r="B211"/>
      <c r="C211"/>
    </row>
    <row r="212" spans="2:3">
      <c r="B212"/>
      <c r="C212"/>
    </row>
    <row r="213" spans="2:3">
      <c r="B213"/>
      <c r="C213"/>
    </row>
    <row r="214" spans="2:3">
      <c r="B214"/>
      <c r="C214"/>
    </row>
    <row r="215" spans="2:3">
      <c r="B215"/>
      <c r="C215"/>
    </row>
    <row r="216" spans="2:3">
      <c r="B216"/>
      <c r="C216"/>
    </row>
    <row r="217" spans="2:3">
      <c r="B217"/>
      <c r="C217"/>
    </row>
    <row r="218" spans="2:3">
      <c r="B218"/>
      <c r="C218"/>
    </row>
    <row r="219" spans="2:3">
      <c r="B219"/>
      <c r="C219"/>
    </row>
    <row r="220" spans="2:3">
      <c r="B220"/>
      <c r="C220"/>
    </row>
    <row r="221" spans="2:3">
      <c r="B221"/>
      <c r="C221"/>
    </row>
    <row r="222" spans="2:3">
      <c r="B222"/>
      <c r="C222"/>
    </row>
    <row r="223" spans="2:3">
      <c r="B223"/>
      <c r="C223"/>
    </row>
    <row r="224" spans="2:3">
      <c r="B224"/>
      <c r="C224"/>
    </row>
    <row r="225" spans="2:3">
      <c r="B225"/>
      <c r="C225"/>
    </row>
    <row r="226" spans="2:3">
      <c r="B226"/>
      <c r="C226"/>
    </row>
    <row r="227" spans="2:3">
      <c r="B227"/>
      <c r="C227"/>
    </row>
    <row r="228" spans="2:3">
      <c r="B228"/>
      <c r="C228"/>
    </row>
    <row r="229" spans="2:3">
      <c r="B229"/>
      <c r="C229"/>
    </row>
    <row r="230" spans="2:3">
      <c r="B230"/>
      <c r="C230"/>
    </row>
    <row r="231" spans="2:3">
      <c r="B231"/>
      <c r="C231"/>
    </row>
    <row r="232" spans="2:3">
      <c r="B232"/>
      <c r="C232"/>
    </row>
    <row r="233" spans="2:3">
      <c r="B233"/>
      <c r="C233"/>
    </row>
    <row r="234" spans="2:3">
      <c r="B234"/>
      <c r="C234"/>
    </row>
    <row r="235" spans="2:3">
      <c r="B235"/>
      <c r="C235"/>
    </row>
    <row r="236" spans="2:3">
      <c r="B236"/>
      <c r="C236"/>
    </row>
    <row r="237" spans="2:3">
      <c r="B237"/>
      <c r="C237"/>
    </row>
    <row r="238" spans="2:3">
      <c r="B238"/>
      <c r="C238"/>
    </row>
    <row r="239" spans="2:3">
      <c r="B239"/>
      <c r="C239"/>
    </row>
    <row r="240" spans="2:3">
      <c r="B240"/>
      <c r="C240"/>
    </row>
    <row r="241" spans="2:3">
      <c r="B241"/>
      <c r="C241"/>
    </row>
    <row r="242" spans="2:3">
      <c r="B242"/>
      <c r="C242"/>
    </row>
    <row r="243" spans="2:3">
      <c r="B243"/>
      <c r="C243"/>
    </row>
    <row r="244" spans="2:3">
      <c r="B244"/>
      <c r="C244"/>
    </row>
    <row r="245" spans="2:3">
      <c r="B245"/>
      <c r="C245"/>
    </row>
    <row r="246" spans="2:3">
      <c r="B246"/>
      <c r="C246"/>
    </row>
    <row r="247" spans="2:3">
      <c r="B247"/>
      <c r="C247"/>
    </row>
    <row r="248" spans="2:3">
      <c r="B248"/>
      <c r="C248"/>
    </row>
    <row r="249" spans="2:3">
      <c r="B249"/>
      <c r="C249"/>
    </row>
    <row r="250" spans="2:3">
      <c r="B250"/>
      <c r="C250"/>
    </row>
    <row r="251" spans="2:3">
      <c r="B251"/>
      <c r="C251"/>
    </row>
    <row r="252" spans="2:3">
      <c r="B252"/>
      <c r="C252"/>
    </row>
    <row r="253" spans="2:3">
      <c r="B253"/>
      <c r="C253"/>
    </row>
    <row r="254" spans="2:3">
      <c r="B254"/>
      <c r="C254"/>
    </row>
    <row r="255" spans="2:3">
      <c r="B255"/>
      <c r="C255"/>
    </row>
    <row r="256" spans="2:3">
      <c r="B256"/>
      <c r="C256"/>
    </row>
    <row r="257" spans="2:3">
      <c r="B257"/>
      <c r="C257"/>
    </row>
    <row r="258" spans="2:3">
      <c r="B258"/>
      <c r="C258"/>
    </row>
    <row r="259" spans="2:3">
      <c r="B259"/>
      <c r="C259"/>
    </row>
    <row r="260" spans="2:3">
      <c r="B260"/>
      <c r="C260"/>
    </row>
    <row r="261" spans="2:3">
      <c r="B261"/>
      <c r="C261"/>
    </row>
    <row r="262" spans="2:3">
      <c r="B262"/>
      <c r="C262"/>
    </row>
    <row r="263" spans="2:3">
      <c r="B263"/>
      <c r="C263"/>
    </row>
    <row r="264" spans="2:3">
      <c r="B264"/>
      <c r="C264"/>
    </row>
    <row r="265" spans="2:3">
      <c r="B265"/>
      <c r="C265"/>
    </row>
    <row r="266" spans="2:3">
      <c r="B266"/>
      <c r="C266"/>
    </row>
    <row r="267" spans="2:3">
      <c r="B267"/>
      <c r="C267"/>
    </row>
    <row r="268" spans="2:3">
      <c r="B268"/>
      <c r="C268"/>
    </row>
    <row r="269" spans="2:3">
      <c r="B269"/>
      <c r="C269"/>
    </row>
    <row r="270" spans="2:3">
      <c r="B270"/>
      <c r="C270"/>
    </row>
    <row r="271" spans="2:3">
      <c r="B271"/>
      <c r="C271"/>
    </row>
    <row r="272" spans="2:3">
      <c r="B272"/>
      <c r="C272"/>
    </row>
    <row r="273" spans="2:3">
      <c r="B273"/>
      <c r="C273"/>
    </row>
    <row r="274" spans="2:3">
      <c r="B274"/>
      <c r="C274"/>
    </row>
    <row r="275" spans="2:3">
      <c r="B275"/>
      <c r="C275"/>
    </row>
    <row r="276" spans="2:3">
      <c r="B276"/>
      <c r="C276"/>
    </row>
    <row r="277" spans="2:3">
      <c r="B277"/>
      <c r="C277"/>
    </row>
    <row r="278" spans="2:3">
      <c r="B278"/>
      <c r="C278"/>
    </row>
    <row r="279" spans="2:3">
      <c r="B279"/>
      <c r="C279"/>
    </row>
    <row r="280" spans="2:3">
      <c r="B280"/>
      <c r="C280"/>
    </row>
    <row r="281" spans="2:3">
      <c r="B281"/>
      <c r="C281"/>
    </row>
    <row r="282" spans="2:3">
      <c r="B282"/>
      <c r="C282"/>
    </row>
    <row r="283" spans="2:3">
      <c r="B283"/>
      <c r="C283"/>
    </row>
    <row r="284" spans="2:3">
      <c r="B284"/>
      <c r="C284"/>
    </row>
    <row r="285" spans="2:3">
      <c r="B285"/>
      <c r="C285"/>
    </row>
    <row r="286" spans="2:3">
      <c r="B286"/>
      <c r="C286"/>
    </row>
    <row r="287" spans="2:3">
      <c r="B287"/>
      <c r="C287"/>
    </row>
    <row r="288" spans="2:3">
      <c r="B288"/>
      <c r="C288"/>
    </row>
    <row r="289" spans="2:3">
      <c r="B289"/>
      <c r="C289"/>
    </row>
    <row r="290" spans="2:3">
      <c r="B290"/>
      <c r="C290"/>
    </row>
    <row r="291" spans="2:3">
      <c r="B291"/>
      <c r="C291"/>
    </row>
    <row r="292" spans="2:3">
      <c r="B292"/>
      <c r="C292"/>
    </row>
    <row r="293" spans="2:3">
      <c r="B293"/>
      <c r="C293"/>
    </row>
    <row r="294" spans="2:3">
      <c r="B294"/>
      <c r="C294"/>
    </row>
    <row r="295" spans="2:3">
      <c r="B295"/>
      <c r="C295"/>
    </row>
    <row r="296" spans="2:3">
      <c r="B296"/>
      <c r="C296"/>
    </row>
    <row r="297" spans="2:3">
      <c r="B297"/>
      <c r="C297"/>
    </row>
    <row r="298" spans="2:3">
      <c r="B298"/>
      <c r="C298"/>
    </row>
    <row r="299" spans="2:3">
      <c r="B299"/>
      <c r="C299"/>
    </row>
    <row r="300" spans="2:3">
      <c r="B300"/>
      <c r="C300"/>
    </row>
    <row r="301" spans="2:3">
      <c r="B301"/>
      <c r="C301"/>
    </row>
    <row r="302" spans="2:3">
      <c r="B302"/>
      <c r="C302"/>
    </row>
    <row r="303" spans="2:3">
      <c r="B303"/>
      <c r="C303"/>
    </row>
    <row r="304" spans="2:3">
      <c r="B304"/>
      <c r="C304"/>
    </row>
    <row r="305" spans="2:3">
      <c r="B305"/>
      <c r="C305"/>
    </row>
    <row r="306" spans="2:3">
      <c r="B306"/>
      <c r="C306"/>
    </row>
    <row r="307" spans="2:3">
      <c r="B307"/>
      <c r="C307"/>
    </row>
    <row r="308" spans="2:3">
      <c r="B308"/>
      <c r="C308"/>
    </row>
    <row r="309" spans="2:3">
      <c r="B309"/>
      <c r="C309"/>
    </row>
    <row r="310" spans="2:3">
      <c r="B310"/>
      <c r="C310"/>
    </row>
    <row r="311" spans="2:3">
      <c r="B311"/>
      <c r="C311"/>
    </row>
    <row r="312" spans="2:3">
      <c r="B312"/>
      <c r="C312"/>
    </row>
    <row r="313" spans="2:3">
      <c r="B313"/>
      <c r="C313"/>
    </row>
    <row r="314" spans="2:3">
      <c r="B314"/>
      <c r="C314"/>
    </row>
    <row r="315" spans="2:3">
      <c r="B315"/>
      <c r="C315"/>
    </row>
    <row r="316" spans="2:3">
      <c r="B316"/>
      <c r="C316"/>
    </row>
    <row r="317" spans="2:3">
      <c r="B317"/>
      <c r="C317"/>
    </row>
    <row r="318" spans="2:3">
      <c r="B318"/>
      <c r="C318"/>
    </row>
    <row r="319" spans="2:3">
      <c r="B319"/>
      <c r="C319"/>
    </row>
    <row r="320" spans="2:3">
      <c r="B320"/>
      <c r="C320"/>
    </row>
    <row r="321" spans="2:3">
      <c r="B321"/>
      <c r="C321"/>
    </row>
    <row r="322" spans="2:3">
      <c r="B322"/>
      <c r="C322"/>
    </row>
    <row r="323" spans="2:3">
      <c r="B323"/>
      <c r="C323"/>
    </row>
    <row r="324" spans="2:3">
      <c r="B324"/>
      <c r="C324"/>
    </row>
    <row r="325" spans="2:3">
      <c r="B325"/>
      <c r="C325"/>
    </row>
    <row r="326" spans="2:3">
      <c r="B326"/>
      <c r="C326"/>
    </row>
    <row r="327" spans="2:3">
      <c r="B327"/>
      <c r="C327"/>
    </row>
    <row r="328" spans="2:3">
      <c r="B328"/>
      <c r="C328"/>
    </row>
    <row r="329" spans="2:3">
      <c r="B329"/>
      <c r="C329"/>
    </row>
    <row r="330" spans="2:3">
      <c r="B330"/>
      <c r="C330"/>
    </row>
    <row r="331" spans="2:3">
      <c r="B331"/>
      <c r="C331"/>
    </row>
    <row r="332" spans="2:3">
      <c r="B332"/>
      <c r="C332"/>
    </row>
    <row r="333" spans="2:3">
      <c r="B333"/>
      <c r="C333"/>
    </row>
    <row r="334" spans="2:3">
      <c r="B334"/>
      <c r="C334"/>
    </row>
    <row r="335" spans="2:3">
      <c r="B335"/>
      <c r="C335"/>
    </row>
    <row r="336" spans="2:3">
      <c r="B336"/>
      <c r="C336"/>
    </row>
    <row r="337" spans="2:3">
      <c r="B337"/>
      <c r="C337"/>
    </row>
    <row r="338" spans="2:3">
      <c r="B338"/>
      <c r="C338"/>
    </row>
    <row r="339" spans="2:3">
      <c r="B339"/>
      <c r="C339"/>
    </row>
    <row r="340" spans="2:3">
      <c r="B340"/>
      <c r="C340"/>
    </row>
    <row r="341" spans="2:3">
      <c r="B341"/>
      <c r="C341"/>
    </row>
    <row r="342" spans="2:3">
      <c r="B342"/>
      <c r="C342"/>
    </row>
    <row r="343" spans="2:3">
      <c r="B343"/>
      <c r="C343"/>
    </row>
    <row r="344" spans="2:3">
      <c r="B344"/>
      <c r="C344"/>
    </row>
    <row r="345" spans="2:3">
      <c r="B345"/>
      <c r="C345"/>
    </row>
    <row r="346" spans="2:3">
      <c r="B346"/>
      <c r="C346"/>
    </row>
    <row r="347" spans="2:3">
      <c r="B347"/>
      <c r="C347"/>
    </row>
    <row r="348" spans="2:3">
      <c r="B348"/>
      <c r="C348"/>
    </row>
    <row r="349" spans="2:3">
      <c r="B349"/>
      <c r="C349"/>
    </row>
    <row r="350" spans="2:3">
      <c r="B350"/>
      <c r="C350"/>
    </row>
    <row r="351" spans="2:3">
      <c r="B351"/>
      <c r="C351"/>
    </row>
    <row r="352" spans="2:3">
      <c r="B352"/>
      <c r="C352"/>
    </row>
    <row r="353" spans="2:3">
      <c r="B353"/>
      <c r="C353"/>
    </row>
    <row r="354" spans="2:3">
      <c r="B354"/>
      <c r="C354"/>
    </row>
    <row r="355" spans="2:3">
      <c r="B355"/>
      <c r="C355"/>
    </row>
    <row r="356" spans="2:3">
      <c r="B356"/>
      <c r="C356"/>
    </row>
    <row r="357" spans="2:3">
      <c r="B357"/>
      <c r="C357"/>
    </row>
    <row r="358" spans="2:3">
      <c r="B358"/>
      <c r="C358"/>
    </row>
    <row r="359" spans="2:3">
      <c r="B359"/>
      <c r="C359"/>
    </row>
    <row r="360" spans="2:3">
      <c r="B360"/>
      <c r="C360"/>
    </row>
    <row r="361" spans="2:3">
      <c r="B361"/>
      <c r="C361"/>
    </row>
    <row r="362" spans="2:3">
      <c r="B362"/>
      <c r="C362"/>
    </row>
    <row r="363" spans="2:3">
      <c r="B363"/>
      <c r="C363"/>
    </row>
    <row r="364" spans="2:3">
      <c r="B364"/>
      <c r="C364"/>
    </row>
    <row r="365" spans="2:3">
      <c r="B365"/>
      <c r="C365"/>
    </row>
    <row r="366" spans="2:3">
      <c r="B366"/>
      <c r="C366"/>
    </row>
    <row r="367" spans="2:3">
      <c r="B367"/>
      <c r="C367"/>
    </row>
    <row r="368" spans="2:3">
      <c r="B368"/>
      <c r="C368"/>
    </row>
    <row r="369" spans="2:3">
      <c r="B369"/>
      <c r="C369"/>
    </row>
    <row r="370" spans="2:3">
      <c r="B370"/>
      <c r="C370"/>
    </row>
    <row r="371" spans="2:3">
      <c r="B371"/>
      <c r="C371"/>
    </row>
    <row r="372" spans="2:3">
      <c r="B372"/>
      <c r="C372"/>
    </row>
    <row r="373" spans="2:3">
      <c r="B373"/>
      <c r="C373"/>
    </row>
    <row r="374" spans="2:3">
      <c r="B374"/>
      <c r="C374"/>
    </row>
    <row r="375" spans="2:3">
      <c r="B375"/>
      <c r="C375"/>
    </row>
    <row r="376" spans="2:3">
      <c r="B376"/>
      <c r="C376"/>
    </row>
    <row r="377" spans="2:3">
      <c r="B377"/>
      <c r="C377"/>
    </row>
    <row r="378" spans="2:3">
      <c r="B378"/>
      <c r="C378"/>
    </row>
    <row r="379" spans="2:3">
      <c r="B379"/>
      <c r="C379"/>
    </row>
    <row r="380" spans="2:3">
      <c r="B380"/>
      <c r="C380"/>
    </row>
    <row r="381" spans="2:3">
      <c r="B381"/>
      <c r="C381"/>
    </row>
    <row r="382" spans="2:3">
      <c r="B382"/>
      <c r="C382"/>
    </row>
    <row r="383" spans="2:3">
      <c r="B383"/>
      <c r="C383"/>
    </row>
    <row r="384" spans="2:3">
      <c r="B384"/>
      <c r="C384"/>
    </row>
    <row r="385" spans="2:3">
      <c r="B385"/>
      <c r="C385"/>
    </row>
    <row r="386" spans="2:3">
      <c r="B386"/>
      <c r="C386"/>
    </row>
    <row r="387" spans="2:3">
      <c r="B387"/>
      <c r="C387"/>
    </row>
  </sheetData>
  <mergeCells count="54">
    <mergeCell ref="B1:C4"/>
    <mergeCell ref="D1:AI2"/>
    <mergeCell ref="AJ1:AK1"/>
    <mergeCell ref="AJ2:AK2"/>
    <mergeCell ref="D3:AI4"/>
    <mergeCell ref="AJ3:AK3"/>
    <mergeCell ref="AJ4:AK4"/>
    <mergeCell ref="B5:B8"/>
    <mergeCell ref="C5:C8"/>
    <mergeCell ref="D5:F5"/>
    <mergeCell ref="G5:L5"/>
    <mergeCell ref="M5:R5"/>
    <mergeCell ref="K6:K8"/>
    <mergeCell ref="L6:L8"/>
    <mergeCell ref="M6:N6"/>
    <mergeCell ref="O6:P6"/>
    <mergeCell ref="J6:J8"/>
    <mergeCell ref="E6:E8"/>
    <mergeCell ref="F6:F8"/>
    <mergeCell ref="G6:G8"/>
    <mergeCell ref="H6:H8"/>
    <mergeCell ref="I6:I8"/>
    <mergeCell ref="Q6:R6"/>
    <mergeCell ref="AE5:AF6"/>
    <mergeCell ref="AG5:AH6"/>
    <mergeCell ref="AB6:AD6"/>
    <mergeCell ref="AB7:AB8"/>
    <mergeCell ref="AC7:AC8"/>
    <mergeCell ref="AD7:AD8"/>
    <mergeCell ref="AE7:AE8"/>
    <mergeCell ref="AF7:AF8"/>
    <mergeCell ref="AG7:AG8"/>
    <mergeCell ref="AH7:AH8"/>
    <mergeCell ref="S5:S8"/>
    <mergeCell ref="W6:W8"/>
    <mergeCell ref="X6:X8"/>
    <mergeCell ref="Y6:Y8"/>
    <mergeCell ref="Z6:Z8"/>
    <mergeCell ref="A9:AK9"/>
    <mergeCell ref="M7:M8"/>
    <mergeCell ref="N7:N8"/>
    <mergeCell ref="O7:O8"/>
    <mergeCell ref="P7:P8"/>
    <mergeCell ref="Q7:Q8"/>
    <mergeCell ref="R7:R8"/>
    <mergeCell ref="AA6:AA8"/>
    <mergeCell ref="AI5:AI8"/>
    <mergeCell ref="AJ5:AJ8"/>
    <mergeCell ref="AK5:AK8"/>
    <mergeCell ref="D6:D8"/>
    <mergeCell ref="T5:T8"/>
    <mergeCell ref="U5:U8"/>
    <mergeCell ref="V5:V8"/>
    <mergeCell ref="W5:AD5"/>
  </mergeCells>
  <printOptions horizontalCentered="1"/>
  <pageMargins left="0.23622047244094491" right="0.23622047244094491" top="0.74803149606299213" bottom="0.74803149606299213" header="0.31496062992125984" footer="0.31496062992125984"/>
  <pageSetup scale="2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D6:G60"/>
  <sheetViews>
    <sheetView zoomScale="85" zoomScaleNormal="85" workbookViewId="0">
      <selection activeCell="E10" sqref="E10"/>
    </sheetView>
  </sheetViews>
  <sheetFormatPr baseColWidth="10" defaultRowHeight="14.5"/>
  <cols>
    <col min="4" max="4" width="32.1796875" customWidth="1"/>
    <col min="5" max="5" width="13.7265625" customWidth="1"/>
    <col min="6" max="6" width="20.1796875" customWidth="1"/>
  </cols>
  <sheetData>
    <row r="6" spans="4:6" ht="15" thickBot="1"/>
    <row r="7" spans="4:6" ht="15" thickBot="1">
      <c r="D7" s="63" t="s">
        <v>115</v>
      </c>
      <c r="E7" s="64" t="s">
        <v>116</v>
      </c>
      <c r="F7" s="64" t="s">
        <v>117</v>
      </c>
    </row>
    <row r="8" spans="4:6" ht="15" thickBot="1">
      <c r="D8" s="65" t="s">
        <v>25</v>
      </c>
      <c r="E8" s="66">
        <v>13</v>
      </c>
      <c r="F8" s="67">
        <f>E8/E11</f>
        <v>0.61904761904761907</v>
      </c>
    </row>
    <row r="9" spans="4:6" ht="15" thickBot="1">
      <c r="D9" s="65" t="s">
        <v>27</v>
      </c>
      <c r="E9" s="66">
        <v>8</v>
      </c>
      <c r="F9" s="67">
        <f>E9/E11</f>
        <v>0.38095238095238093</v>
      </c>
    </row>
    <row r="10" spans="4:6" ht="15" thickBot="1">
      <c r="D10" s="65" t="s">
        <v>118</v>
      </c>
      <c r="E10" s="66">
        <v>0</v>
      </c>
      <c r="F10" s="67">
        <f>E10/E11</f>
        <v>0</v>
      </c>
    </row>
    <row r="11" spans="4:6" ht="15" thickBot="1">
      <c r="D11" s="65" t="s">
        <v>119</v>
      </c>
      <c r="E11" s="66">
        <f>SUM(E8:E10)</f>
        <v>21</v>
      </c>
      <c r="F11" s="68">
        <f>SUM(F8:F10)</f>
        <v>1</v>
      </c>
    </row>
    <row r="16" spans="4:6" ht="15" thickBot="1"/>
    <row r="17" spans="4:6" ht="15" thickBot="1">
      <c r="D17" s="69" t="s">
        <v>120</v>
      </c>
      <c r="E17" s="70" t="s">
        <v>116</v>
      </c>
      <c r="F17" s="70" t="s">
        <v>117</v>
      </c>
    </row>
    <row r="18" spans="4:6" ht="15" thickBot="1">
      <c r="D18" s="65" t="s">
        <v>121</v>
      </c>
      <c r="E18" s="66">
        <v>0</v>
      </c>
      <c r="F18" s="67">
        <f>E18/E20</f>
        <v>0</v>
      </c>
    </row>
    <row r="19" spans="4:6" ht="15" thickBot="1">
      <c r="D19" s="65" t="s">
        <v>122</v>
      </c>
      <c r="E19" s="66">
        <v>4</v>
      </c>
      <c r="F19" s="67">
        <f>E19/E20</f>
        <v>1</v>
      </c>
    </row>
    <row r="20" spans="4:6" ht="15" thickBot="1">
      <c r="D20" s="65" t="s">
        <v>119</v>
      </c>
      <c r="E20" s="66">
        <f>SUM(E18:E19)</f>
        <v>4</v>
      </c>
      <c r="F20" s="68">
        <v>1</v>
      </c>
    </row>
    <row r="21" spans="4:6">
      <c r="D21" s="201"/>
      <c r="E21" s="201"/>
      <c r="F21" s="201"/>
    </row>
    <row r="22" spans="4:6">
      <c r="D22" s="71"/>
      <c r="E22" s="71"/>
      <c r="F22" s="71"/>
    </row>
    <row r="23" spans="4:6">
      <c r="D23" s="72"/>
      <c r="E23" s="73"/>
      <c r="F23" s="74"/>
    </row>
    <row r="24" spans="4:6">
      <c r="D24" s="72"/>
      <c r="E24" s="73"/>
      <c r="F24" s="73"/>
    </row>
    <row r="25" spans="4:6">
      <c r="D25" s="73"/>
      <c r="E25" s="73"/>
      <c r="F25" s="74"/>
    </row>
    <row r="28" spans="4:6">
      <c r="D28" s="71"/>
      <c r="E28" s="71"/>
      <c r="F28" s="71"/>
    </row>
    <row r="29" spans="4:6">
      <c r="D29" s="75"/>
      <c r="E29" s="73"/>
      <c r="F29" s="76"/>
    </row>
    <row r="30" spans="4:6">
      <c r="D30" s="75"/>
      <c r="E30" s="73"/>
      <c r="F30" s="76"/>
    </row>
    <row r="31" spans="4:6">
      <c r="D31" s="75"/>
      <c r="E31" s="73"/>
      <c r="F31" s="76"/>
    </row>
    <row r="34" spans="4:7" ht="15" thickBot="1"/>
    <row r="35" spans="4:7" ht="15" thickBot="1">
      <c r="D35" s="77"/>
      <c r="E35" s="70"/>
      <c r="F35" s="70"/>
      <c r="G35" s="70"/>
    </row>
    <row r="36" spans="4:7" ht="51" customHeight="1" thickBot="1">
      <c r="D36" s="78"/>
      <c r="E36" s="79"/>
      <c r="F36" s="66"/>
      <c r="G36" s="67"/>
    </row>
    <row r="37" spans="4:7" ht="15" thickBot="1">
      <c r="D37" s="80"/>
      <c r="E37" s="79"/>
      <c r="F37" s="66"/>
      <c r="G37" s="67"/>
    </row>
    <row r="38" spans="4:7" ht="15" thickBot="1">
      <c r="D38" s="78"/>
      <c r="E38" s="79"/>
      <c r="F38" s="66"/>
      <c r="G38" s="67"/>
    </row>
    <row r="39" spans="4:7" ht="15" thickBot="1">
      <c r="D39" s="78"/>
      <c r="E39" s="79"/>
      <c r="F39" s="66"/>
      <c r="G39" s="67"/>
    </row>
    <row r="40" spans="4:7" ht="15" thickBot="1">
      <c r="D40" s="65"/>
      <c r="E40" s="81"/>
      <c r="F40" s="66"/>
      <c r="G40" s="68"/>
    </row>
    <row r="48" spans="4:7" ht="15" thickBot="1"/>
    <row r="49" spans="4:6" ht="15" thickBot="1">
      <c r="D49" s="63" t="s">
        <v>115</v>
      </c>
      <c r="E49" s="64" t="s">
        <v>116</v>
      </c>
      <c r="F49" s="64" t="s">
        <v>117</v>
      </c>
    </row>
    <row r="50" spans="4:6" ht="15" thickBot="1">
      <c r="D50" s="65" t="s">
        <v>25</v>
      </c>
      <c r="E50" s="66">
        <v>0</v>
      </c>
      <c r="F50" s="82">
        <f>E50/E53</f>
        <v>0</v>
      </c>
    </row>
    <row r="51" spans="4:6" ht="15" thickBot="1">
      <c r="D51" s="65" t="s">
        <v>27</v>
      </c>
      <c r="E51" s="66">
        <v>9</v>
      </c>
      <c r="F51" s="82">
        <f>E51/E53</f>
        <v>0.375</v>
      </c>
    </row>
    <row r="52" spans="4:6" ht="15" thickBot="1">
      <c r="D52" s="65" t="s">
        <v>118</v>
      </c>
      <c r="E52" s="66">
        <v>15</v>
      </c>
      <c r="F52" s="82">
        <f>E52/E53</f>
        <v>0.625</v>
      </c>
    </row>
    <row r="53" spans="4:6" ht="15" thickBot="1">
      <c r="D53" s="65" t="s">
        <v>119</v>
      </c>
      <c r="E53" s="66">
        <f>SUM(E50:E52)</f>
        <v>24</v>
      </c>
      <c r="F53" s="83">
        <f>SUM(F50:F52)</f>
        <v>1</v>
      </c>
    </row>
    <row r="56" spans="4:6" ht="15" thickBot="1"/>
    <row r="57" spans="4:6" ht="15" thickBot="1">
      <c r="D57" s="69" t="s">
        <v>120</v>
      </c>
      <c r="E57" s="70" t="s">
        <v>116</v>
      </c>
      <c r="F57" s="70" t="s">
        <v>117</v>
      </c>
    </row>
    <row r="58" spans="4:6" ht="15" thickBot="1">
      <c r="D58" s="65" t="s">
        <v>121</v>
      </c>
      <c r="E58" s="66">
        <v>0</v>
      </c>
      <c r="F58" s="84" t="e">
        <f>E58/E60</f>
        <v>#DIV/0!</v>
      </c>
    </row>
    <row r="59" spans="4:6" ht="15" thickBot="1">
      <c r="D59" s="65" t="s">
        <v>122</v>
      </c>
      <c r="E59" s="66">
        <v>0</v>
      </c>
      <c r="F59" s="84" t="e">
        <f>E59/E60</f>
        <v>#DIV/0!</v>
      </c>
    </row>
    <row r="60" spans="4:6" ht="15" thickBot="1">
      <c r="D60" s="65" t="s">
        <v>119</v>
      </c>
      <c r="E60" s="66">
        <v>0</v>
      </c>
      <c r="F60" s="84" t="e">
        <f>SUM(F58:F59)</f>
        <v>#DIV/0!</v>
      </c>
    </row>
  </sheetData>
  <mergeCells count="1">
    <mergeCell ref="D21:F2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Consolidado</vt:lpstr>
      <vt:lpstr>PET ABRIL</vt:lpstr>
      <vt:lpstr>MARZO PEDN</vt:lpstr>
      <vt:lpstr>GRAFICOS (3)</vt:lpstr>
      <vt:lpstr>'MARZO PEDN'!Área_de_impresión</vt:lpstr>
      <vt:lpstr>'MARZO PEDN'!INSTALACION</vt:lpstr>
      <vt:lpstr>'MARZO PEDN'!PRESTACION</vt:lpstr>
      <vt:lpstr>'MARZO PEDN'!Títulos_a_imprimir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Carito</dc:creator>
  <cp:lastModifiedBy>ERIKA OSORIO</cp:lastModifiedBy>
  <dcterms:created xsi:type="dcterms:W3CDTF">2023-05-04T19:31:19Z</dcterms:created>
  <dcterms:modified xsi:type="dcterms:W3CDTF">2023-05-10T15:28:48Z</dcterms:modified>
</cp:coreProperties>
</file>